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hisada\Desktop\Grflt-v20\ベンチマークテスト\Step8\T81\Original\"/>
    </mc:Choice>
  </mc:AlternateContent>
  <xr:revisionPtr revIDLastSave="0" documentId="13_ncr:1_{3D46E916-FA91-4283-BD2C-AE0877BAD9F6}" xr6:coauthVersionLast="43" xr6:coauthVersionMax="43" xr10:uidLastSave="{00000000-0000-0000-0000-000000000000}"/>
  <bookViews>
    <workbookView xWindow="12150" yWindow="645" windowWidth="15300" windowHeight="14760" xr2:uid="{00000000-000D-0000-FFFF-FFFF00000000}"/>
  </bookViews>
  <sheets>
    <sheet name="T41-in-v1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8" i="1" l="1"/>
  <c r="C17" i="1" s="1"/>
  <c r="I18" i="1"/>
  <c r="L18" i="1" l="1"/>
  <c r="M15" i="1"/>
  <c r="K10" i="1" l="1"/>
  <c r="J15" i="1" s="1"/>
  <c r="K15" i="1" s="1"/>
  <c r="C19" i="1" l="1"/>
  <c r="A5" i="1" l="1"/>
  <c r="D5" i="1" s="1"/>
  <c r="D3" i="1"/>
</calcChain>
</file>

<file path=xl/sharedStrings.xml><?xml version="1.0" encoding="utf-8"?>
<sst xmlns="http://schemas.openxmlformats.org/spreadsheetml/2006/main" count="91" uniqueCount="82">
  <si>
    <t xml:space="preserve"> *** Data for Delta Time, Duration, and Minimum Period ***</t>
  </si>
  <si>
    <t>Delta Time (sec)</t>
  </si>
  <si>
    <t>Number of Time (must be Power of 2)</t>
  </si>
  <si>
    <t xml:space="preserve"> </t>
  </si>
  <si>
    <t>Minimum Period (sec)</t>
  </si>
  <si>
    <t>Imaginary Omega for Phinney's method</t>
  </si>
  <si>
    <t xml:space="preserve"> *** MEDIUM DATA ***</t>
  </si>
  <si>
    <t>NL (NUMBER OF LAYERS)</t>
  </si>
  <si>
    <t>Use of Const. Q of Futterman (1962) (Yes=1, No=0: Valid only for Q const)</t>
  </si>
  <si>
    <t>Reference Frequency (Hz)</t>
  </si>
  <si>
    <t>(Note: Frequency-Dependent Q; Qp(f) = Qp0 x f ** Qpf &amp; Qs(f) = Qs0 x f ** Qsf)</t>
  </si>
  <si>
    <t>Layer Number</t>
  </si>
  <si>
    <t>density(t/m3)</t>
  </si>
  <si>
    <t>Vp(m/s)</t>
  </si>
  <si>
    <t>Qp0</t>
  </si>
  <si>
    <t>Qpf</t>
  </si>
  <si>
    <t>Vs(m/s)</t>
  </si>
  <si>
    <t>Qs0</t>
  </si>
  <si>
    <t>Qsf</t>
  </si>
  <si>
    <t>Thichness(m)</t>
  </si>
  <si>
    <t xml:space="preserve"> *** Seimic Fault Parameters  ***</t>
  </si>
  <si>
    <t>Length (m)</t>
  </si>
  <si>
    <t>Width (m)</t>
  </si>
  <si>
    <t>Num. of Sub-Fault along Length</t>
  </si>
  <si>
    <t>Num. of Sub-Fault along Width</t>
  </si>
  <si>
    <t>Number of Gaussian Points per Sub-Fault (from 1=1x1 up to =6-&gt;6x6)</t>
  </si>
  <si>
    <t>Start Time of Rupture (sec)</t>
  </si>
  <si>
    <t>Strike (deg)</t>
  </si>
  <si>
    <t>Dip (deg)</t>
  </si>
  <si>
    <t>Vr (m/s)</t>
  </si>
  <si>
    <t xml:space="preserve">dtr (s; =dW/2Vr from Irikura(1984) for random rupte time) </t>
  </si>
  <si>
    <t>random number for dtr (integer)</t>
  </si>
  <si>
    <t>Location of Hypocenter: X(m)</t>
  </si>
  <si>
    <t>Y(m)</t>
  </si>
  <si>
    <t>Z(m)</t>
  </si>
  <si>
    <t>(Note: X-&gt;North, Y-&gt;East, Z-&gt;Down)</t>
  </si>
  <si>
    <t>Location of Fault Origin: X(m)</t>
  </si>
  <si>
    <t>Number of Time Windows</t>
  </si>
  <si>
    <t>Interval Time (s)</t>
  </si>
  <si>
    <t>Slip Velocity Func.(Rectangular=0; Triangle=1; Exponetial=2; Gaussian=3; Nakamura &amp; Miyatake =4)</t>
  </si>
  <si>
    <t>fmax (Hz; only for Nakamura &amp; Miyatake)</t>
  </si>
  <si>
    <t>dtN (sec; dt only for Nakamura &amp; Miyatake)</t>
  </si>
  <si>
    <t>tr(s; only for Nakamura &amp; Miyatake)</t>
  </si>
  <si>
    <t>Time Window Number</t>
  </si>
  <si>
    <t>1st Half Rise Time (s)</t>
  </si>
  <si>
    <t>2nd Half Rise Time (s)</t>
  </si>
  <si>
    <t>Source Data Pattern (=1: Original  (ex. grflt12s.f), =2: Time Window Matrix (Displacement: m), =3: Time Window Matrix (Seismic Moment: Nm)</t>
  </si>
  <si>
    <t>1st Time Window</t>
  </si>
  <si>
    <t>M0 (Nm)</t>
  </si>
  <si>
    <t>Strike 1</t>
  </si>
  <si>
    <t>Rake (deg)</t>
  </si>
  <si>
    <t xml:space="preserve"> *** Data for Static Wavenumber Integration using Greenfield's Quadrature ***</t>
  </si>
  <si>
    <t>The first corner (om*k) on real axis (ex. 2.0)</t>
  </si>
  <si>
    <t>Initial Number of Intgegration Points for Adaptive Newton-Cotes Quadrature</t>
  </si>
  <si>
    <t>The second corner (om*k) on imag. axis (ex. 10.0)</t>
  </si>
  <si>
    <t xml:space="preserve"> *** Data for Dynamic Wavenumber Integration using Simpson's and Filon's quadratures ***</t>
  </si>
  <si>
    <t>Number of Integration Points from 0 to om/Ryleigh(min)</t>
  </si>
  <si>
    <t>Number of Integration Points from om/Ryl(min) to om/c(final)</t>
  </si>
  <si>
    <t>Factor for c(final): c(final)=Ryl(min)/Factor (Ex., 10)</t>
  </si>
  <si>
    <t xml:space="preserve"> *** CHANGE OF SIGNS OF IMAGINARY PARTS OF FINAL RESULTS (FOR FFT) ***</t>
  </si>
  <si>
    <t>Change sign (=1), or do not change sign (=0)</t>
  </si>
  <si>
    <t xml:space="preserve"> *** OBSERVATION POINT ***</t>
  </si>
  <si>
    <t>NUMBER OF Obserbvation Points</t>
  </si>
  <si>
    <t>Observation Point Number</t>
  </si>
  <si>
    <t>Location: X (m)</t>
  </si>
  <si>
    <t>Y (m)</t>
  </si>
  <si>
    <t>Z (m)</t>
  </si>
  <si>
    <t>M0(Nm)</t>
    <phoneticPr fontId="18"/>
  </si>
  <si>
    <t>sM0(Nm)</t>
    <phoneticPr fontId="18"/>
  </si>
  <si>
    <t xml:space="preserve"> </t>
    <phoneticPr fontId="18"/>
  </si>
  <si>
    <t>小断層(km2)</t>
    <rPh sb="0" eb="3">
      <t>ショウダンソウ</t>
    </rPh>
    <phoneticPr fontId="1"/>
  </si>
  <si>
    <t>L=W(km)</t>
  </si>
  <si>
    <t>SMGAの⑤</t>
    <phoneticPr fontId="18"/>
  </si>
  <si>
    <t>VmperSslip (1/s; Normalized Vm only for Nakamura &amp; Miyatake)</t>
  </si>
  <si>
    <t>Slip(m)</t>
    <phoneticPr fontId="18"/>
  </si>
  <si>
    <t>Vm(m/s)</t>
    <phoneticPr fontId="18"/>
  </si>
  <si>
    <t>G(N/m2)</t>
    <phoneticPr fontId="18"/>
  </si>
  <si>
    <t>URM</t>
    <phoneticPr fontId="18"/>
  </si>
  <si>
    <t>面積(km2)</t>
    <rPh sb="0" eb="2">
      <t>メンセキ</t>
    </rPh>
    <phoneticPr fontId="18"/>
  </si>
  <si>
    <t>面積(m2)</t>
    <rPh sb="0" eb="2">
      <t>メンセキ</t>
    </rPh>
    <phoneticPr fontId="18"/>
  </si>
  <si>
    <t>小断層(m2)</t>
    <rPh sb="0" eb="3">
      <t>ショウダンソウ</t>
    </rPh>
    <phoneticPr fontId="1"/>
  </si>
  <si>
    <t>L=W(m)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</si>
</sst>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E+0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14" fillId="33" borderId="0" xfId="0" applyFont="1" applyFill="1">
      <alignment vertical="center"/>
    </xf>
    <xf numFmtId="0" fontId="19" fillId="33" borderId="0" xfId="0" applyFont="1" applyFill="1">
      <alignment vertical="center"/>
    </xf>
    <xf numFmtId="11" fontId="19" fillId="33" borderId="0" xfId="0" applyNumberFormat="1" applyFont="1" applyFill="1">
      <alignment vertical="center"/>
    </xf>
    <xf numFmtId="176" fontId="19" fillId="33" borderId="0" xfId="0" applyNumberFormat="1" applyFont="1" applyFill="1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F21" sqref="F21"/>
    </sheetView>
  </sheetViews>
  <sheetFormatPr defaultRowHeight="13.5" x14ac:dyDescent="0.15"/>
  <cols>
    <col min="10" max="10" width="9.625" customWidth="1"/>
    <col min="11" max="11" width="10" customWidth="1"/>
    <col min="13" max="13" width="10.5" bestFit="1" customWidth="1"/>
  </cols>
  <sheetData>
    <row r="1" spans="1:13" x14ac:dyDescent="0.15">
      <c r="A1" t="s">
        <v>0</v>
      </c>
    </row>
    <row r="2" spans="1:13" x14ac:dyDescent="0.15">
      <c r="A2" t="s">
        <v>1</v>
      </c>
      <c r="B2" t="s">
        <v>2</v>
      </c>
    </row>
    <row r="3" spans="1:13" x14ac:dyDescent="0.15">
      <c r="A3">
        <v>0.16</v>
      </c>
      <c r="B3">
        <v>256</v>
      </c>
      <c r="D3">
        <f>A3*B3</f>
        <v>40.96</v>
      </c>
      <c r="E3" t="s">
        <v>3</v>
      </c>
      <c r="F3" t="s">
        <v>3</v>
      </c>
    </row>
    <row r="4" spans="1:13" x14ac:dyDescent="0.15">
      <c r="A4" t="s">
        <v>4</v>
      </c>
      <c r="B4" t="s">
        <v>5</v>
      </c>
    </row>
    <row r="5" spans="1:13" x14ac:dyDescent="0.15">
      <c r="A5">
        <f>A3*2</f>
        <v>0.32</v>
      </c>
      <c r="B5">
        <v>0</v>
      </c>
      <c r="D5">
        <f>1/A5</f>
        <v>3.125</v>
      </c>
      <c r="E5" t="s">
        <v>3</v>
      </c>
      <c r="G5" t="s">
        <v>3</v>
      </c>
    </row>
    <row r="6" spans="1:13" x14ac:dyDescent="0.15">
      <c r="A6" t="s">
        <v>6</v>
      </c>
    </row>
    <row r="7" spans="1:13" x14ac:dyDescent="0.15">
      <c r="A7" t="s">
        <v>7</v>
      </c>
      <c r="B7" t="s">
        <v>8</v>
      </c>
      <c r="C7" t="s">
        <v>9</v>
      </c>
      <c r="E7" t="s">
        <v>10</v>
      </c>
    </row>
    <row r="8" spans="1:13" x14ac:dyDescent="0.15">
      <c r="A8">
        <v>1</v>
      </c>
      <c r="B8">
        <v>0</v>
      </c>
      <c r="C8">
        <v>0.16</v>
      </c>
    </row>
    <row r="9" spans="1:13" x14ac:dyDescent="0.15">
      <c r="A9" t="s">
        <v>11</v>
      </c>
      <c r="B9" t="s">
        <v>12</v>
      </c>
      <c r="C9" t="s">
        <v>13</v>
      </c>
      <c r="D9" t="s">
        <v>14</v>
      </c>
      <c r="E9" t="s">
        <v>15</v>
      </c>
      <c r="F9" t="s">
        <v>16</v>
      </c>
      <c r="G9" t="s">
        <v>17</v>
      </c>
      <c r="H9" t="s">
        <v>18</v>
      </c>
      <c r="I9" t="s">
        <v>19</v>
      </c>
      <c r="K9" s="2" t="s">
        <v>76</v>
      </c>
    </row>
    <row r="10" spans="1:13" x14ac:dyDescent="0.15">
      <c r="A10">
        <v>2</v>
      </c>
      <c r="B10">
        <v>2.9</v>
      </c>
      <c r="C10">
        <v>6800</v>
      </c>
      <c r="D10">
        <v>510</v>
      </c>
      <c r="E10">
        <v>0.69</v>
      </c>
      <c r="F10">
        <v>4000</v>
      </c>
      <c r="G10">
        <v>300</v>
      </c>
      <c r="H10">
        <v>0.69</v>
      </c>
      <c r="I10">
        <v>0</v>
      </c>
      <c r="K10" s="5">
        <f>B10*1000*F10^2</f>
        <v>46400000000</v>
      </c>
    </row>
    <row r="11" spans="1:13" x14ac:dyDescent="0.15">
      <c r="A11" t="s">
        <v>20</v>
      </c>
    </row>
    <row r="12" spans="1:13" x14ac:dyDescent="0.15">
      <c r="A12" t="s">
        <v>21</v>
      </c>
      <c r="B12" t="s">
        <v>22</v>
      </c>
      <c r="C12" t="s">
        <v>23</v>
      </c>
      <c r="D12" t="s">
        <v>24</v>
      </c>
      <c r="E12" t="s">
        <v>25</v>
      </c>
    </row>
    <row r="13" spans="1:13" x14ac:dyDescent="0.15">
      <c r="A13">
        <v>1</v>
      </c>
      <c r="B13">
        <v>1</v>
      </c>
      <c r="C13">
        <v>1</v>
      </c>
      <c r="D13">
        <v>1</v>
      </c>
      <c r="E13">
        <v>1</v>
      </c>
    </row>
    <row r="14" spans="1:13" x14ac:dyDescent="0.15">
      <c r="A14" t="s">
        <v>26</v>
      </c>
      <c r="B14" t="s">
        <v>27</v>
      </c>
      <c r="C14" t="s">
        <v>28</v>
      </c>
      <c r="D14" t="s">
        <v>29</v>
      </c>
      <c r="E14" t="s">
        <v>30</v>
      </c>
      <c r="F14" t="s">
        <v>31</v>
      </c>
      <c r="J14" s="2" t="s">
        <v>67</v>
      </c>
      <c r="K14" s="3" t="s">
        <v>68</v>
      </c>
      <c r="L14" t="s">
        <v>78</v>
      </c>
      <c r="M14" t="s">
        <v>79</v>
      </c>
    </row>
    <row r="15" spans="1:13" x14ac:dyDescent="0.15">
      <c r="A15">
        <v>0</v>
      </c>
      <c r="B15">
        <v>0</v>
      </c>
      <c r="C15">
        <v>90</v>
      </c>
      <c r="D15">
        <v>2900</v>
      </c>
      <c r="E15">
        <v>0</v>
      </c>
      <c r="F15">
        <v>1</v>
      </c>
      <c r="J15" s="5">
        <f>K10*M15*K21</f>
        <v>3.5495999999999996E+19</v>
      </c>
      <c r="K15" s="5">
        <f>J15</f>
        <v>3.5495999999999996E+19</v>
      </c>
      <c r="L15">
        <v>150</v>
      </c>
      <c r="M15">
        <f>L15*1000^2</f>
        <v>150000000</v>
      </c>
    </row>
    <row r="16" spans="1:13" x14ac:dyDescent="0.15">
      <c r="A16" t="s">
        <v>32</v>
      </c>
      <c r="B16" t="s">
        <v>33</v>
      </c>
      <c r="C16" t="s">
        <v>34</v>
      </c>
      <c r="D16" t="s">
        <v>35</v>
      </c>
      <c r="K16" s="1" t="s">
        <v>69</v>
      </c>
    </row>
    <row r="17" spans="1:12" x14ac:dyDescent="0.15">
      <c r="A17">
        <v>154775</v>
      </c>
      <c r="B17">
        <v>96617</v>
      </c>
      <c r="C17">
        <f>45200-K18</f>
        <v>41117.517095361371</v>
      </c>
      <c r="E17" s="2" t="s">
        <v>72</v>
      </c>
      <c r="H17" t="s">
        <v>70</v>
      </c>
      <c r="I17">
        <v>16.666666666666668</v>
      </c>
      <c r="J17" t="s">
        <v>71</v>
      </c>
      <c r="K17" s="6">
        <v>4.0824829046386304</v>
      </c>
    </row>
    <row r="18" spans="1:12" x14ac:dyDescent="0.15">
      <c r="A18" t="s">
        <v>36</v>
      </c>
      <c r="B18" t="s">
        <v>33</v>
      </c>
      <c r="C18" t="s">
        <v>34</v>
      </c>
      <c r="D18" t="s">
        <v>35</v>
      </c>
      <c r="H18" t="s">
        <v>80</v>
      </c>
      <c r="I18">
        <f>I17*1000</f>
        <v>16666.666666666668</v>
      </c>
      <c r="J18" t="s">
        <v>81</v>
      </c>
      <c r="K18">
        <f>K17*1000</f>
        <v>4082.4829046386303</v>
      </c>
      <c r="L18">
        <f>45200-K18</f>
        <v>41117.517095361371</v>
      </c>
    </row>
    <row r="19" spans="1:12" x14ac:dyDescent="0.15">
      <c r="A19">
        <v>154775</v>
      </c>
      <c r="B19">
        <v>96617</v>
      </c>
      <c r="C19">
        <f>C17</f>
        <v>41117.517095361371</v>
      </c>
      <c r="E19" s="2" t="s">
        <v>72</v>
      </c>
    </row>
    <row r="20" spans="1:12" x14ac:dyDescent="0.15">
      <c r="A20" t="s">
        <v>37</v>
      </c>
      <c r="B20" t="s">
        <v>38</v>
      </c>
      <c r="C20" t="s">
        <v>39</v>
      </c>
      <c r="D20" t="s">
        <v>40</v>
      </c>
      <c r="E20" t="s">
        <v>41</v>
      </c>
      <c r="F20" s="2" t="s">
        <v>73</v>
      </c>
      <c r="G20" s="3" t="s">
        <v>42</v>
      </c>
      <c r="H20" s="3"/>
      <c r="I20" s="3"/>
      <c r="K20" s="2" t="s">
        <v>74</v>
      </c>
      <c r="L20" s="3" t="s">
        <v>75</v>
      </c>
    </row>
    <row r="21" spans="1:12" x14ac:dyDescent="0.15">
      <c r="A21">
        <v>1</v>
      </c>
      <c r="B21">
        <v>0</v>
      </c>
      <c r="C21">
        <v>4</v>
      </c>
      <c r="D21">
        <v>6</v>
      </c>
      <c r="E21">
        <v>5.0000000000000001E-3</v>
      </c>
      <c r="F21" s="3">
        <v>4.0856862749999996</v>
      </c>
      <c r="G21" s="3">
        <v>2.1139999999999999</v>
      </c>
      <c r="H21" s="3"/>
      <c r="I21" s="3"/>
      <c r="K21" s="3">
        <v>5.0999999999999996</v>
      </c>
      <c r="L21" s="3">
        <v>20.837</v>
      </c>
    </row>
    <row r="22" spans="1:12" x14ac:dyDescent="0.15">
      <c r="A22" t="s">
        <v>43</v>
      </c>
      <c r="B22" t="s">
        <v>44</v>
      </c>
      <c r="C22" t="s">
        <v>45</v>
      </c>
    </row>
    <row r="23" spans="1:12" x14ac:dyDescent="0.15">
      <c r="A23">
        <v>1</v>
      </c>
      <c r="B23">
        <v>0.1</v>
      </c>
      <c r="C23">
        <v>0</v>
      </c>
    </row>
    <row r="24" spans="1:12" x14ac:dyDescent="0.15">
      <c r="A24" s="2" t="s">
        <v>46</v>
      </c>
    </row>
    <row r="25" spans="1:12" x14ac:dyDescent="0.15">
      <c r="A25" s="3">
        <v>3</v>
      </c>
    </row>
    <row r="26" spans="1:12" x14ac:dyDescent="0.15">
      <c r="A26" s="2" t="s">
        <v>47</v>
      </c>
      <c r="B26" s="2"/>
    </row>
    <row r="27" spans="1:12" x14ac:dyDescent="0.15">
      <c r="A27" s="2" t="s">
        <v>48</v>
      </c>
      <c r="B27" s="2" t="s">
        <v>49</v>
      </c>
    </row>
    <row r="28" spans="1:12" x14ac:dyDescent="0.15">
      <c r="A28" s="2">
        <v>1</v>
      </c>
      <c r="B28" s="4">
        <v>3.51E+19</v>
      </c>
    </row>
    <row r="29" spans="1:12" x14ac:dyDescent="0.15">
      <c r="A29" s="2" t="s">
        <v>50</v>
      </c>
      <c r="B29" s="2" t="s">
        <v>49</v>
      </c>
    </row>
    <row r="30" spans="1:12" x14ac:dyDescent="0.15">
      <c r="A30" s="2">
        <v>1</v>
      </c>
      <c r="B30" s="2">
        <v>0</v>
      </c>
    </row>
    <row r="31" spans="1:12" x14ac:dyDescent="0.15">
      <c r="A31" t="s">
        <v>51</v>
      </c>
    </row>
    <row r="32" spans="1:12" x14ac:dyDescent="0.15">
      <c r="A32" t="s">
        <v>52</v>
      </c>
      <c r="B32" t="s">
        <v>53</v>
      </c>
    </row>
    <row r="33" spans="1:2" x14ac:dyDescent="0.15">
      <c r="A33">
        <v>2</v>
      </c>
      <c r="B33">
        <v>16</v>
      </c>
    </row>
    <row r="34" spans="1:2" x14ac:dyDescent="0.15">
      <c r="A34" t="s">
        <v>54</v>
      </c>
      <c r="B34" t="s">
        <v>53</v>
      </c>
    </row>
    <row r="35" spans="1:2" x14ac:dyDescent="0.15">
      <c r="A35">
        <v>10</v>
      </c>
      <c r="B35">
        <v>32</v>
      </c>
    </row>
    <row r="36" spans="1:2" x14ac:dyDescent="0.15">
      <c r="A36" t="s">
        <v>55</v>
      </c>
    </row>
    <row r="37" spans="1:2" x14ac:dyDescent="0.15">
      <c r="A37" t="s">
        <v>56</v>
      </c>
    </row>
    <row r="38" spans="1:2" x14ac:dyDescent="0.15">
      <c r="A38">
        <v>4000</v>
      </c>
    </row>
    <row r="39" spans="1:2" x14ac:dyDescent="0.15">
      <c r="A39" t="s">
        <v>57</v>
      </c>
    </row>
    <row r="40" spans="1:2" x14ac:dyDescent="0.15">
      <c r="A40">
        <v>50</v>
      </c>
    </row>
    <row r="41" spans="1:2" x14ac:dyDescent="0.15">
      <c r="A41" t="s">
        <v>58</v>
      </c>
    </row>
    <row r="42" spans="1:2" x14ac:dyDescent="0.15">
      <c r="A42">
        <v>10</v>
      </c>
    </row>
    <row r="43" spans="1:2" x14ac:dyDescent="0.15">
      <c r="A43" t="s">
        <v>59</v>
      </c>
    </row>
    <row r="44" spans="1:2" x14ac:dyDescent="0.15">
      <c r="A44" t="s">
        <v>60</v>
      </c>
    </row>
    <row r="45" spans="1:2" x14ac:dyDescent="0.15">
      <c r="A45">
        <v>1</v>
      </c>
    </row>
    <row r="46" spans="1:2" x14ac:dyDescent="0.15">
      <c r="A46" t="s">
        <v>61</v>
      </c>
    </row>
    <row r="47" spans="1:2" x14ac:dyDescent="0.15">
      <c r="A47" t="s">
        <v>62</v>
      </c>
    </row>
    <row r="48" spans="1:2" x14ac:dyDescent="0.15">
      <c r="A48">
        <v>1</v>
      </c>
    </row>
    <row r="49" spans="1:5" x14ac:dyDescent="0.15">
      <c r="A49" t="s">
        <v>63</v>
      </c>
      <c r="B49" t="s">
        <v>64</v>
      </c>
      <c r="C49" t="s">
        <v>65</v>
      </c>
      <c r="D49" t="s">
        <v>66</v>
      </c>
    </row>
    <row r="50" spans="1:5" x14ac:dyDescent="0.15">
      <c r="A50">
        <v>1</v>
      </c>
      <c r="B50">
        <v>151502.22499999969</v>
      </c>
      <c r="C50">
        <v>91571.872409999356</v>
      </c>
      <c r="D50">
        <v>0</v>
      </c>
      <c r="E50" t="s">
        <v>77</v>
      </c>
    </row>
  </sheetData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T41-in-v16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</cp:lastModifiedBy>
  <dcterms:created xsi:type="dcterms:W3CDTF">2014-12-16T02:53:04Z</dcterms:created>
  <dcterms:modified xsi:type="dcterms:W3CDTF">2020-12-17T02:01:08Z</dcterms:modified>
</cp:coreProperties>
</file>