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870" windowWidth="13485" windowHeight="11235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<sst xmlns="http://schemas.openxmlformats.org/spreadsheetml/2006/main" count="12" uniqueCount="12">
  <si>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freq</t>
  </si>
  <si>
    <t>110f^0.69</t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</si>
  <si>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110f^0.70</t>
    </r>
  </si>
  <si>
    <t>津田freq</t>
  </si>
  <si>
    <t>山中freq（from 山中）</t>
  </si>
  <si>
    <t>山中1/Q（from 山中）</t>
  </si>
  <si>
    <t>Q（計算結果）</t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</si>
  <si>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Q（計算結果）</t>
    </r>
  </si>
  <si>
    <t>山中freq（from 津田）</t>
  </si>
  <si>
    <t>山中1/Q（from 津田）</t>
  </si>
  <si>
    <t>津田1/Q（from 津田）</t>
  </si>
  <si>
    <t>山中1/Qの直線近似式（from 山中）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</si>
</sst>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425"/>
          <c:w val="0.95175"/>
          <c:h val="0.9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qout16!$D$1</c:f>
              <c:strCache>
                <c:ptCount val="1"/>
                <c:pt idx="0">
                  <c:v>1/Q（計算結果）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qout16!$A$2:$A$18</c:f>
              <c:numCache/>
            </c:numRef>
          </c:xVal>
          <c:yVal>
            <c:numRef>
              <c:f>qout16!$D$2:$D$18</c:f>
              <c:numCache/>
            </c:numRef>
          </c:yVal>
          <c:smooth val="0"/>
        </c:ser>
        <c:ser>
          <c:idx val="2"/>
          <c:order val="1"/>
          <c:tx>
            <c:strRef>
              <c:f>qout16!$K$1</c:f>
              <c:strCache>
                <c:ptCount val="1"/>
                <c:pt idx="0">
                  <c:v>山中1/Q（from 津田）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qout16!$J$2:$J$18</c:f>
              <c:numCache/>
            </c:numRef>
          </c:xVal>
          <c:yVal>
            <c:numRef>
              <c:f>qout16!$K$2:$K$18</c:f>
              <c:numCache/>
            </c:numRef>
          </c:yVal>
          <c:smooth val="0"/>
        </c:ser>
        <c:ser>
          <c:idx val="3"/>
          <c:order val="2"/>
          <c:tx>
            <c:strRef>
              <c:f>qout16!$N$1</c:f>
              <c:strCache>
                <c:ptCount val="1"/>
                <c:pt idx="0">
                  <c:v>山中1/Q（from 山中）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qout16!$M$2:$M$18</c:f>
              <c:numCache/>
            </c:numRef>
          </c:xVal>
          <c:yVal>
            <c:numRef>
              <c:f>qout16!$N$2:$N$18</c:f>
              <c:numCache/>
            </c:numRef>
          </c:yVal>
          <c:smooth val="0"/>
        </c:ser>
        <c:ser>
          <c:idx val="4"/>
          <c:order val="3"/>
          <c:tx>
            <c:strRef>
              <c:f>qout16!$H$1</c:f>
              <c:strCache>
                <c:ptCount val="1"/>
                <c:pt idx="0">
                  <c:v>津田1/Q（from 津田）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qout16!$G$2:$G$18</c:f>
              <c:numCache/>
            </c:numRef>
          </c:xVal>
          <c:yVal>
            <c:numRef>
              <c:f>qout16!$H$2:$H$18</c:f>
              <c:numCache/>
            </c:numRef>
          </c:yVal>
          <c:smooth val="0"/>
        </c:ser>
        <c:ser>
          <c:idx val="5"/>
          <c:order val="4"/>
          <c:tx>
            <c:strRef>
              <c:f>qout16!$O$1</c:f>
              <c:strCache>
                <c:ptCount val="1"/>
                <c:pt idx="0">
                  <c:v>山中1/Qの直線近似式（from 山中）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qout16!$M$2:$M$18</c:f>
              <c:numCache/>
            </c:numRef>
          </c:xVal>
          <c:yVal>
            <c:numRef>
              <c:f>qout16!$O$2:$O$18</c:f>
              <c:numCache/>
            </c:numRef>
          </c:yVal>
          <c:smooth val="0"/>
        </c:ser>
        <c:axId val="24551741"/>
        <c:axId val="19639078"/>
      </c:scatterChart>
      <c:valAx>
        <c:axId val="24551741"/>
        <c:scaling>
          <c:logBase val="10"/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low"/>
        <c:crossAx val="19639078"/>
        <c:crosses val="autoZero"/>
        <c:crossBetween val="midCat"/>
        <c:dispUnits/>
      </c:valAx>
      <c:valAx>
        <c:axId val="19639078"/>
        <c:scaling>
          <c:logBase val="10"/>
          <c:orientation val="minMax"/>
          <c:max val="0.1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low"/>
        <c:crossAx val="245517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05225"/>
          <c:w val="0.377"/>
          <c:h val="0.22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152400</xdr:rowOff>
    </xdr:from>
    <xdr:to>
      <xdr:col>13</xdr:col>
      <xdr:colOff>28575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1104900" y="2047875"/>
        <a:ext cx="84486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9">
      <selection activeCell="O18" sqref="O18:O19"/>
    </sheetView>
  </sheetViews>
  <sheetFormatPr defaultColWidth="9.00390625" defaultRowHeight="13.5"/>
  <cols>
    <col min="1" max="1" width="12.75390625" style="1" bestFit="1" customWidth="1"/>
    <col min="2" max="2" width="9.50390625" style="1" bestFit="1" customWidth="1"/>
    <col min="3" max="3" width="12.75390625" style="1" bestFit="1" customWidth="1"/>
    <col min="4" max="6" width="9.00390625" style="1" customWidth="1"/>
    <col min="9" max="9" width="9.00390625" style="1" customWidth="1"/>
    <col min="12" max="12" width="9.00390625" style="1" customWidth="1"/>
    <col min="15" max="16384" width="9.00390625" style="1" customWidth="1"/>
  </cols>
  <sheetData>
    <row r="1" spans="1:15" ht="14.25" thickBot="1">
      <c r="A1" s="11" t="s">
        <v>0</v>
      </c>
      <c r="B1" s="12" t="s">
        <v>6</v>
      </c>
      <c r="C1" s="12" t="s">
        <v>1</v>
      </c>
      <c r="D1" s="12" t="s">
        <v>7</v>
      </c>
      <c r="E1" s="13" t="s">
        <v>2</v>
      </c>
      <c r="G1" s="14" t="s">
        <v>3</v>
      </c>
      <c r="H1" s="15" t="s">
        <v>10</v>
      </c>
      <c r="J1" s="14" t="s">
        <v>8</v>
      </c>
      <c r="K1" s="15" t="s">
        <v>9</v>
      </c>
      <c r="M1" s="22" t="s">
        <v>4</v>
      </c>
      <c r="N1" s="33" t="s">
        <v>5</v>
      </c>
      <c r="O1" s="23" t="s">
        <v>11</v>
      </c>
    </row>
    <row r="2" spans="1:15" ht="13.5">
      <c r="A2" s="8">
        <v>0.48828125</v>
      </c>
      <c r="B2" s="9">
        <v>49.3231</v>
      </c>
      <c r="C2" s="9">
        <f>110*A2^0.69</f>
        <v>67.0772142848169</v>
      </c>
      <c r="D2" s="9">
        <f>1/B2</f>
        <v>0.020274475854112982</v>
      </c>
      <c r="E2" s="10">
        <f>1/C2</f>
        <v>0.014908192158277397</v>
      </c>
      <c r="G2" s="16">
        <v>0.485866641255896</v>
      </c>
      <c r="H2" s="17">
        <v>0.0193286277534023</v>
      </c>
      <c r="J2" s="16">
        <v>0.487806548582956</v>
      </c>
      <c r="K2" s="17">
        <v>0.0158862775736311</v>
      </c>
      <c r="M2" s="24">
        <v>1.15024478666032</v>
      </c>
      <c r="N2" s="31">
        <v>0.0124306365408147</v>
      </c>
      <c r="O2" s="32">
        <f>1/(100*M2^0.65)</f>
        <v>0.00913032679492428</v>
      </c>
    </row>
    <row r="3" spans="1:15" ht="13.5">
      <c r="A3" s="3">
        <v>0.78125</v>
      </c>
      <c r="B3" s="2">
        <v>92.3999</v>
      </c>
      <c r="C3" s="2">
        <f aca="true" t="shared" si="0" ref="C3:C18">110*A3^0.69</f>
        <v>92.77218943072099</v>
      </c>
      <c r="D3" s="2">
        <f aca="true" t="shared" si="1" ref="D3:D18">1/B3</f>
        <v>0.010822522535197549</v>
      </c>
      <c r="E3" s="4">
        <f aca="true" t="shared" si="2" ref="E3:E18">1/C3</f>
        <v>0.010779092378182633</v>
      </c>
      <c r="G3" s="18">
        <v>0.777537381322672</v>
      </c>
      <c r="H3" s="19">
        <v>0.0102783888212553</v>
      </c>
      <c r="J3" s="18">
        <v>0.780641834962857</v>
      </c>
      <c r="K3" s="19">
        <v>0.0116988480585369</v>
      </c>
      <c r="M3" s="25">
        <v>1.36539515878809</v>
      </c>
      <c r="N3" s="27">
        <v>0.00944921226714662</v>
      </c>
      <c r="O3" s="28">
        <f aca="true" t="shared" si="3" ref="O3:O14">1/(100*M3^0.65)</f>
        <v>0.008167366922022842</v>
      </c>
    </row>
    <row r="4" spans="1:15" ht="13.5">
      <c r="A4" s="3">
        <v>0.9765625</v>
      </c>
      <c r="B4" s="2">
        <v>135.1242</v>
      </c>
      <c r="C4" s="2">
        <f t="shared" si="0"/>
        <v>108.21456426884849</v>
      </c>
      <c r="D4" s="2">
        <f t="shared" si="1"/>
        <v>0.0074005988564594645</v>
      </c>
      <c r="E4" s="4">
        <f t="shared" si="2"/>
        <v>0.009240900305393254</v>
      </c>
      <c r="G4" s="18">
        <v>0.975803310638029</v>
      </c>
      <c r="H4" s="19">
        <v>0.00688906268152848</v>
      </c>
      <c r="J4" s="18">
        <v>0.975803310638029</v>
      </c>
      <c r="K4" s="19">
        <v>0.0100787611909292</v>
      </c>
      <c r="M4" s="25">
        <v>1.62647053709785</v>
      </c>
      <c r="N4" s="27">
        <v>0.00759309629926071</v>
      </c>
      <c r="O4" s="28">
        <f t="shared" si="3"/>
        <v>0.007289369572511757</v>
      </c>
    </row>
    <row r="5" spans="1:15" ht="13.5">
      <c r="A5" s="3">
        <v>1.26953125</v>
      </c>
      <c r="B5" s="2">
        <v>146.5278</v>
      </c>
      <c r="C5" s="2">
        <f t="shared" si="0"/>
        <v>129.69004118454282</v>
      </c>
      <c r="D5" s="2">
        <f t="shared" si="1"/>
        <v>0.006824643514746006</v>
      </c>
      <c r="E5" s="4">
        <f t="shared" si="2"/>
        <v>0.007710692284976972</v>
      </c>
      <c r="G5" s="18">
        <v>1.26934066397566</v>
      </c>
      <c r="H5" s="19">
        <v>0.00636925425715766</v>
      </c>
      <c r="J5" s="18">
        <v>1.27440872801935</v>
      </c>
      <c r="K5" s="19">
        <v>0.00854785013871755</v>
      </c>
      <c r="M5" s="25">
        <v>1.93069772888325</v>
      </c>
      <c r="N5" s="27">
        <v>0.00698614039216615</v>
      </c>
      <c r="O5" s="28">
        <f t="shared" si="3"/>
        <v>0.006520572293428614</v>
      </c>
    </row>
    <row r="6" spans="1:15" ht="13.5">
      <c r="A6" s="3">
        <v>1.46484375</v>
      </c>
      <c r="B6" s="2">
        <v>163.3631</v>
      </c>
      <c r="C6" s="2">
        <f t="shared" si="0"/>
        <v>143.14912041423165</v>
      </c>
      <c r="D6" s="2">
        <f t="shared" si="1"/>
        <v>0.006121333397811378</v>
      </c>
      <c r="E6" s="4">
        <f t="shared" si="2"/>
        <v>0.006985722281117011</v>
      </c>
      <c r="G6" s="18">
        <v>1.46513545542348</v>
      </c>
      <c r="H6" s="19">
        <v>0.00577429740190633</v>
      </c>
      <c r="J6" s="18">
        <v>1.47098526432941</v>
      </c>
      <c r="K6" s="19">
        <v>0.00774938899517379</v>
      </c>
      <c r="M6" s="25">
        <v>2.29182984584902</v>
      </c>
      <c r="N6" s="27">
        <v>0.00532901708118584</v>
      </c>
      <c r="O6" s="28">
        <f t="shared" si="3"/>
        <v>0.005832858741881321</v>
      </c>
    </row>
    <row r="7" spans="1:15" ht="13.5">
      <c r="A7" s="3">
        <v>1.953125</v>
      </c>
      <c r="B7" s="2">
        <v>205.4947</v>
      </c>
      <c r="C7" s="2">
        <f t="shared" si="0"/>
        <v>174.58077299055958</v>
      </c>
      <c r="D7" s="2">
        <f t="shared" si="1"/>
        <v>0.004866305554352497</v>
      </c>
      <c r="E7" s="4">
        <f t="shared" si="2"/>
        <v>0.0057280076314822756</v>
      </c>
      <c r="G7" s="18">
        <v>1.95198712239143</v>
      </c>
      <c r="H7" s="19">
        <v>0.00476457151613177</v>
      </c>
      <c r="J7" s="18">
        <v>1.95198712239143</v>
      </c>
      <c r="K7" s="19">
        <v>0.00646997937283682</v>
      </c>
      <c r="M7" s="25">
        <v>2.71100737534497</v>
      </c>
      <c r="N7" s="27">
        <v>0.00384534977629574</v>
      </c>
      <c r="O7" s="28">
        <f t="shared" si="3"/>
        <v>0.00522955874124751</v>
      </c>
    </row>
    <row r="8" spans="1:15" ht="13.5">
      <c r="A8" s="3">
        <v>2.44140625</v>
      </c>
      <c r="B8" s="2">
        <v>224.8056</v>
      </c>
      <c r="C8" s="2">
        <f t="shared" si="0"/>
        <v>203.6405780096435</v>
      </c>
      <c r="D8" s="2">
        <f t="shared" si="1"/>
        <v>0.004448287765073468</v>
      </c>
      <c r="E8" s="4">
        <f t="shared" si="2"/>
        <v>0.0049106126577221</v>
      </c>
      <c r="G8" s="18">
        <v>2.43998644582375</v>
      </c>
      <c r="H8" s="19">
        <v>0.0043706410941552</v>
      </c>
      <c r="J8" s="18">
        <v>2.43998644582375</v>
      </c>
      <c r="K8" s="19">
        <v>0.00557399982312582</v>
      </c>
      <c r="M8" s="25">
        <v>3.21809443403977</v>
      </c>
      <c r="N8" s="27">
        <v>0.00309000478878766</v>
      </c>
      <c r="O8" s="28">
        <f t="shared" si="3"/>
        <v>0.004678006169919843</v>
      </c>
    </row>
    <row r="9" spans="1:15" ht="13.5">
      <c r="A9" s="3">
        <v>2.9296875</v>
      </c>
      <c r="B9" s="2">
        <v>280.2323</v>
      </c>
      <c r="C9" s="2">
        <f t="shared" si="0"/>
        <v>230.94011664407162</v>
      </c>
      <c r="D9" s="2">
        <f t="shared" si="1"/>
        <v>0.0035684680174269704</v>
      </c>
      <c r="E9" s="4">
        <f t="shared" si="2"/>
        <v>0.00433012685076805</v>
      </c>
      <c r="G9" s="18">
        <v>2.91918685752447</v>
      </c>
      <c r="H9" s="19">
        <v>0.0034812695310952</v>
      </c>
      <c r="J9" s="18">
        <v>2.93084222031976</v>
      </c>
      <c r="K9" s="19">
        <v>0.00499420977373573</v>
      </c>
      <c r="M9" s="25">
        <v>3.80668650468966</v>
      </c>
      <c r="N9" s="27">
        <v>0.0028927798697632</v>
      </c>
      <c r="O9" s="28">
        <f t="shared" si="3"/>
        <v>0.004194154040086266</v>
      </c>
    </row>
    <row r="10" spans="1:15" ht="13.5">
      <c r="A10" s="3">
        <v>3.41796875</v>
      </c>
      <c r="B10" s="2">
        <v>304.0298</v>
      </c>
      <c r="C10" s="2">
        <f t="shared" si="0"/>
        <v>256.8577451138791</v>
      </c>
      <c r="D10" s="2">
        <f t="shared" si="1"/>
        <v>0.0032891512608303527</v>
      </c>
      <c r="E10" s="4">
        <f t="shared" si="2"/>
        <v>0.00389320555452453</v>
      </c>
      <c r="G10" s="18">
        <v>3.40999005373577</v>
      </c>
      <c r="H10" s="19">
        <v>0.002987432670118</v>
      </c>
      <c r="J10" s="18">
        <v>3.40999005373577</v>
      </c>
      <c r="K10" s="19">
        <v>0.00445720934476691</v>
      </c>
      <c r="M10" s="25">
        <v>4.50293254035916</v>
      </c>
      <c r="N10" s="27">
        <v>0.00337014291507534</v>
      </c>
      <c r="O10" s="28">
        <f t="shared" si="3"/>
        <v>0.003760347351631084</v>
      </c>
    </row>
    <row r="11" spans="1:15" ht="13.5">
      <c r="A11" s="3">
        <v>3.90625</v>
      </c>
      <c r="B11" s="2">
        <v>267.4634</v>
      </c>
      <c r="C11" s="2">
        <f t="shared" si="0"/>
        <v>281.64828370292724</v>
      </c>
      <c r="D11" s="2">
        <f t="shared" si="1"/>
        <v>0.0037388293127209185</v>
      </c>
      <c r="E11" s="4">
        <f t="shared" si="2"/>
        <v>0.0035505275830289276</v>
      </c>
      <c r="G11" s="18">
        <v>3.92032573265131</v>
      </c>
      <c r="H11" s="19">
        <v>0.00318093918625047</v>
      </c>
      <c r="J11" s="18">
        <v>3.90473539538478</v>
      </c>
      <c r="K11" s="19">
        <v>0.00408869134643756</v>
      </c>
      <c r="M11" s="25">
        <v>5.36393223624287</v>
      </c>
      <c r="N11" s="27">
        <v>0.0032664816171858</v>
      </c>
      <c r="O11" s="28">
        <f t="shared" si="3"/>
        <v>0.0033561075226268672</v>
      </c>
    </row>
    <row r="12" spans="1:15" ht="13.5">
      <c r="A12" s="3">
        <v>4.39453125</v>
      </c>
      <c r="B12" s="2">
        <v>299.7632</v>
      </c>
      <c r="C12" s="2">
        <f t="shared" si="0"/>
        <v>305.49376407252703</v>
      </c>
      <c r="D12" s="2">
        <f t="shared" si="1"/>
        <v>0.0033359665229087494</v>
      </c>
      <c r="E12" s="4">
        <f t="shared" si="2"/>
        <v>0.00327338923933842</v>
      </c>
      <c r="G12" s="18">
        <v>4.40055983047944</v>
      </c>
      <c r="H12" s="19">
        <v>0.00309478386308213</v>
      </c>
      <c r="J12" s="18">
        <v>4.38305969998076</v>
      </c>
      <c r="K12" s="19">
        <v>0.00378018258337623</v>
      </c>
      <c r="M12" s="25">
        <v>6.36724216651131</v>
      </c>
      <c r="N12" s="27">
        <v>0.0029742393805843</v>
      </c>
      <c r="O12" s="28">
        <f t="shared" si="3"/>
        <v>0.003002144631043516</v>
      </c>
    </row>
    <row r="13" spans="1:15" ht="13.5">
      <c r="A13" s="3">
        <v>4.8828125</v>
      </c>
      <c r="B13" s="2">
        <v>333.9358</v>
      </c>
      <c r="C13" s="2">
        <f t="shared" si="0"/>
        <v>328.52998818941893</v>
      </c>
      <c r="D13" s="2">
        <f t="shared" si="1"/>
        <v>0.002994587582403564</v>
      </c>
      <c r="E13" s="4">
        <f t="shared" si="2"/>
        <v>0.0030438621615979694</v>
      </c>
      <c r="G13" s="18">
        <v>4.90041227278401</v>
      </c>
      <c r="H13" s="19">
        <v>0.00288380525210574</v>
      </c>
      <c r="J13" s="18">
        <v>4.88092433089146</v>
      </c>
      <c r="K13" s="19">
        <v>0.00355022221028402</v>
      </c>
      <c r="M13" s="25">
        <v>7.53181590041866</v>
      </c>
      <c r="N13" s="27">
        <v>0.00350131795526014</v>
      </c>
      <c r="O13" s="28">
        <f t="shared" si="3"/>
        <v>0.002691628992321363</v>
      </c>
    </row>
    <row r="14" spans="1:15" ht="14.25" thickBot="1">
      <c r="A14" s="3">
        <v>5.859375</v>
      </c>
      <c r="B14" s="2">
        <v>372.1547</v>
      </c>
      <c r="C14" s="2">
        <f t="shared" si="0"/>
        <v>372.5718839294739</v>
      </c>
      <c r="D14" s="2">
        <f t="shared" si="1"/>
        <v>0.0026870546039053115</v>
      </c>
      <c r="E14" s="4">
        <f t="shared" si="2"/>
        <v>0.0026840457993048536</v>
      </c>
      <c r="G14" s="18">
        <v>5.83951201191998</v>
      </c>
      <c r="H14" s="19">
        <v>0.00268720954354155</v>
      </c>
      <c r="J14" s="18">
        <v>5.83951201191998</v>
      </c>
      <c r="K14" s="19">
        <v>0.00311915874935462</v>
      </c>
      <c r="M14" s="26">
        <v>8.94062297571775</v>
      </c>
      <c r="N14" s="29">
        <v>0.00338186202213807</v>
      </c>
      <c r="O14" s="30">
        <f t="shared" si="3"/>
        <v>0.002407747509154239</v>
      </c>
    </row>
    <row r="15" spans="1:11" ht="13.5">
      <c r="A15" s="3">
        <v>6.8359375</v>
      </c>
      <c r="B15" s="2">
        <v>378.6762</v>
      </c>
      <c r="C15" s="2">
        <f t="shared" si="0"/>
        <v>414.38436677697587</v>
      </c>
      <c r="D15" s="2">
        <f t="shared" si="1"/>
        <v>0.002640778586032077</v>
      </c>
      <c r="E15" s="4">
        <f t="shared" si="2"/>
        <v>0.002413218451694646</v>
      </c>
      <c r="G15" s="18">
        <v>6.84854505564954</v>
      </c>
      <c r="H15" s="19">
        <v>0.00257372523392402</v>
      </c>
      <c r="J15" s="18">
        <v>6.82130978631634</v>
      </c>
      <c r="K15" s="19">
        <v>0.00283890995941996</v>
      </c>
    </row>
    <row r="16" spans="1:11" ht="13.5">
      <c r="A16" s="3">
        <v>7.8125</v>
      </c>
      <c r="B16" s="2">
        <v>367.8703</v>
      </c>
      <c r="C16" s="2">
        <f t="shared" si="0"/>
        <v>454.37853409604355</v>
      </c>
      <c r="D16" s="2">
        <f t="shared" si="1"/>
        <v>0.002718349374766052</v>
      </c>
      <c r="E16" s="4">
        <f t="shared" si="2"/>
        <v>0.0022008081917633602</v>
      </c>
      <c r="G16" s="18">
        <v>7.84218014254487</v>
      </c>
      <c r="H16" s="19">
        <v>0.0026977711793503</v>
      </c>
      <c r="J16" s="18">
        <v>7.81099338877364</v>
      </c>
      <c r="K16" s="19">
        <v>0.00257372523392402</v>
      </c>
    </row>
    <row r="17" spans="1:11" ht="13.5">
      <c r="A17" s="3">
        <v>8.7890625</v>
      </c>
      <c r="B17" s="2">
        <v>356.972</v>
      </c>
      <c r="C17" s="2">
        <f t="shared" si="0"/>
        <v>492.8480545657046</v>
      </c>
      <c r="D17" s="2">
        <f t="shared" si="1"/>
        <v>0.0028013401611330863</v>
      </c>
      <c r="E17" s="4">
        <f t="shared" si="2"/>
        <v>0.0020290229224526318</v>
      </c>
      <c r="G17" s="18">
        <v>8.80283559889995</v>
      </c>
      <c r="H17" s="19">
        <v>0.00279471359995925</v>
      </c>
      <c r="J17" s="18">
        <v>8.76782851396676</v>
      </c>
      <c r="K17" s="19">
        <v>0.00240769440120023</v>
      </c>
    </row>
    <row r="18" spans="1:11" ht="14.25" thickBot="1">
      <c r="A18" s="5">
        <v>9.765625</v>
      </c>
      <c r="B18" s="6">
        <v>368.4002</v>
      </c>
      <c r="C18" s="6">
        <f t="shared" si="0"/>
        <v>530.0120152606745</v>
      </c>
      <c r="D18" s="6">
        <f t="shared" si="1"/>
        <v>0.0027144393515530123</v>
      </c>
      <c r="E18" s="7">
        <f t="shared" si="2"/>
        <v>0.0018867496796429652</v>
      </c>
      <c r="G18" s="20">
        <v>9.84187452530902</v>
      </c>
      <c r="H18" s="21">
        <v>0.0026977711793503</v>
      </c>
      <c r="J18" s="20">
        <v>9.7637519112715</v>
      </c>
      <c r="K18" s="21">
        <v>0.00224355627624732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2003-06-18T00:18:58Z</dcterms:created>
  <dcterms:modified xsi:type="dcterms:W3CDTF">2003-06-23T09:39:41Z</dcterms:modified>
  <cp:category/>
  <cp:version/>
  <cp:contentType/>
  <cp:contentStatus/>
</cp:coreProperties>
</file>