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"/>
    </mc:Choice>
  </mc:AlternateContent>
  <bookViews>
    <workbookView xWindow="240" yWindow="105" windowWidth="15075" windowHeight="12300"/>
  </bookViews>
  <sheets>
    <sheet name="ブレース剛性算出NS・EW共通" sheetId="2" r:id="rId1"/>
  </sheets>
  <calcPr calcId="152511"/>
</workbook>
</file>

<file path=xl/calcChain.xml><?xml version="1.0" encoding="utf-8"?>
<calcChain xmlns="http://schemas.openxmlformats.org/spreadsheetml/2006/main">
  <c r="H6" i="2" l="1"/>
  <c r="C32" i="2" l="1"/>
  <c r="C13" i="2"/>
  <c r="E13" i="2" s="1"/>
  <c r="F13" i="2" s="1"/>
  <c r="G13" i="2" s="1"/>
  <c r="C14" i="2"/>
  <c r="E14" i="2" s="1"/>
  <c r="F14" i="2" s="1"/>
  <c r="G14" i="2" s="1"/>
  <c r="C15" i="2"/>
  <c r="E15" i="2" s="1"/>
  <c r="F15" i="2" s="1"/>
  <c r="G15" i="2" s="1"/>
  <c r="C16" i="2"/>
  <c r="E16" i="2" s="1"/>
  <c r="F16" i="2" s="1"/>
  <c r="G16" i="2" s="1"/>
  <c r="C17" i="2"/>
  <c r="E17" i="2" s="1"/>
  <c r="F17" i="2" s="1"/>
  <c r="G17" i="2" s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E30" i="2" s="1"/>
  <c r="F30" i="2" s="1"/>
  <c r="G30" i="2" s="1"/>
  <c r="C31" i="2"/>
  <c r="E31" i="2" s="1"/>
  <c r="F31" i="2" s="1"/>
  <c r="G31" i="2" s="1"/>
  <c r="C12" i="2"/>
  <c r="E12" i="2" s="1"/>
  <c r="F12" i="2" s="1"/>
  <c r="G12" i="2" s="1"/>
  <c r="C6" i="2"/>
  <c r="E6" i="2" s="1"/>
  <c r="F6" i="2" s="1"/>
  <c r="G6" i="2" s="1"/>
  <c r="C7" i="2"/>
  <c r="E7" i="2" s="1"/>
  <c r="F7" i="2" s="1"/>
  <c r="G7" i="2" s="1"/>
  <c r="C8" i="2"/>
  <c r="E8" i="2" s="1"/>
  <c r="F8" i="2" s="1"/>
  <c r="G8" i="2" s="1"/>
  <c r="C9" i="2"/>
  <c r="C10" i="2"/>
  <c r="C11" i="2"/>
  <c r="C5" i="2"/>
  <c r="E5" i="2" s="1"/>
  <c r="F5" i="2" s="1"/>
  <c r="G5" i="2" s="1"/>
  <c r="C4" i="2"/>
  <c r="E4" i="2" s="1"/>
  <c r="F4" i="2" s="1"/>
  <c r="G4" i="2" s="1"/>
  <c r="C3" i="2"/>
  <c r="E3" i="2" s="1"/>
  <c r="F3" i="2" s="1"/>
  <c r="G3" i="2" s="1"/>
  <c r="D27" i="2" l="1"/>
  <c r="E27" i="2"/>
  <c r="F27" i="2" s="1"/>
  <c r="G27" i="2" s="1"/>
  <c r="D19" i="2"/>
  <c r="E19" i="2"/>
  <c r="F19" i="2" s="1"/>
  <c r="G19" i="2" s="1"/>
  <c r="D26" i="2"/>
  <c r="E26" i="2"/>
  <c r="F26" i="2" s="1"/>
  <c r="G26" i="2" s="1"/>
  <c r="D18" i="2"/>
  <c r="E18" i="2"/>
  <c r="F18" i="2" s="1"/>
  <c r="G18" i="2" s="1"/>
  <c r="D25" i="2"/>
  <c r="E25" i="2"/>
  <c r="F25" i="2" s="1"/>
  <c r="G25" i="2" s="1"/>
  <c r="D23" i="2"/>
  <c r="E23" i="2"/>
  <c r="F23" i="2" s="1"/>
  <c r="G23" i="2" s="1"/>
  <c r="D22" i="2"/>
  <c r="E22" i="2"/>
  <c r="F22" i="2" s="1"/>
  <c r="G22" i="2" s="1"/>
  <c r="D24" i="2"/>
  <c r="E24" i="2"/>
  <c r="F24" i="2" s="1"/>
  <c r="G24" i="2" s="1"/>
  <c r="D11" i="2"/>
  <c r="E11" i="2"/>
  <c r="F11" i="2" s="1"/>
  <c r="G11" i="2" s="1"/>
  <c r="D10" i="2"/>
  <c r="E10" i="2"/>
  <c r="F10" i="2" s="1"/>
  <c r="G10" i="2" s="1"/>
  <c r="D29" i="2"/>
  <c r="E29" i="2"/>
  <c r="F29" i="2" s="1"/>
  <c r="G29" i="2" s="1"/>
  <c r="D21" i="2"/>
  <c r="E21" i="2"/>
  <c r="F21" i="2" s="1"/>
  <c r="G21" i="2" s="1"/>
  <c r="D9" i="2"/>
  <c r="E9" i="2"/>
  <c r="F9" i="2" s="1"/>
  <c r="G9" i="2" s="1"/>
  <c r="D28" i="2"/>
  <c r="E28" i="2"/>
  <c r="F28" i="2" s="1"/>
  <c r="G28" i="2" s="1"/>
  <c r="D20" i="2"/>
  <c r="E20" i="2"/>
  <c r="F20" i="2" s="1"/>
  <c r="G20" i="2" s="1"/>
  <c r="D32" i="2"/>
  <c r="E32" i="2"/>
  <c r="F32" i="2" s="1"/>
  <c r="G32" i="2" s="1"/>
  <c r="D7" i="2"/>
  <c r="D6" i="2"/>
  <c r="D17" i="2"/>
  <c r="D4" i="2"/>
  <c r="D12" i="2"/>
  <c r="D16" i="2"/>
  <c r="D5" i="2"/>
  <c r="D31" i="2"/>
  <c r="D15" i="2"/>
  <c r="D30" i="2"/>
  <c r="D14" i="2"/>
  <c r="D13" i="2"/>
  <c r="D3" i="2"/>
  <c r="D8" i="2"/>
</calcChain>
</file>

<file path=xl/sharedStrings.xml><?xml version="1.0" encoding="utf-8"?>
<sst xmlns="http://schemas.openxmlformats.org/spreadsheetml/2006/main" count="25" uniqueCount="25">
  <si>
    <t>層数</t>
    <rPh sb="0" eb="2">
      <t>ソウスウ</t>
    </rPh>
    <phoneticPr fontId="18"/>
  </si>
  <si>
    <t>h</t>
    <phoneticPr fontId="18"/>
  </si>
  <si>
    <t>L</t>
    <phoneticPr fontId="18"/>
  </si>
  <si>
    <t>D1</t>
    <phoneticPr fontId="18"/>
  </si>
  <si>
    <t>階高(cm)</t>
    <phoneticPr fontId="18"/>
  </si>
  <si>
    <t>ブレース長[NSEW共通](cm)</t>
    <rPh sb="10" eb="12">
      <t>キョウツウ</t>
    </rPh>
    <phoneticPr fontId="18"/>
  </si>
  <si>
    <t>幅[共通](cm)</t>
    <rPh sb="2" eb="4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</si>
  <si>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</si>
  <si>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θ1</t>
    <phoneticPr fontId="18"/>
  </si>
  <si>
    <t>〇-φ318.5×17.4</t>
    <phoneticPr fontId="18"/>
  </si>
  <si>
    <r>
      <t>ブレース断面積(cm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)</t>
    </r>
    <rPh sb="4" eb="6">
      <t>ダンメン</t>
    </rPh>
    <rPh sb="6" eb="7">
      <t>セキ</t>
    </rPh>
    <phoneticPr fontId="18"/>
  </si>
  <si>
    <t>ダンパー長さ（cm）</t>
    <rPh sb="4" eb="5">
      <t>ナガ</t>
    </rPh>
    <phoneticPr fontId="18"/>
  </si>
  <si>
    <t>両端仕口長さ（cm）</t>
    <rPh sb="0" eb="2">
      <t>リョウタン</t>
    </rPh>
    <rPh sb="2" eb="4">
      <t>シグチ</t>
    </rPh>
    <rPh sb="4" eb="5">
      <t>ナガ</t>
    </rPh>
    <phoneticPr fontId="18"/>
  </si>
  <si>
    <t>ブレースのみの長さ（cm）</t>
    <rPh sb="7" eb="8">
      <t>ナガ</t>
    </rPh>
    <phoneticPr fontId="18"/>
  </si>
  <si>
    <t>ブレース剛性（kN/cm）</t>
    <rPh sb="4" eb="6">
      <t>ゴウセイ</t>
    </rPh>
    <phoneticPr fontId="18"/>
  </si>
  <si>
    <t>L'</t>
    <phoneticPr fontId="18"/>
  </si>
  <si>
    <t>K</t>
    <phoneticPr fontId="18"/>
  </si>
  <si>
    <t>ダンパー剛性（kN/cm）</t>
    <rPh sb="4" eb="6">
      <t>ゴウセイ</t>
    </rPh>
    <phoneticPr fontId="18"/>
  </si>
  <si>
    <t>K</t>
  </si>
  <si>
    <t>型式</t>
    <rPh sb="0" eb="2">
      <t>カタシキ</t>
    </rPh>
    <phoneticPr fontId="18"/>
  </si>
  <si>
    <t>BDH1500160</t>
    <phoneticPr fontId="18"/>
  </si>
  <si>
    <t>BDH1500***B4</t>
    <phoneticPr fontId="18"/>
  </si>
  <si>
    <t>KYB 制振用オイルダンパ＜BDHシリーズ＞</t>
    <rPh sb="4" eb="6">
      <t>セイシン</t>
    </rPh>
    <rPh sb="6" eb="7">
      <t>ヨウ</t>
    </rPh>
    <phoneticPr fontId="18"/>
  </si>
  <si>
    <r>
      <t>ヤング係数E（kN/cm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3" eb="5">
      <t>ケイスウ</t>
    </rPh>
    <phoneticPr fontId="18"/>
  </si>
  <si>
    <t>ブレース+ダンパーの剛性（kN/cm）</t>
    <rPh sb="10" eb="12">
      <t>ゴウセイ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</si>
</sst>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7" fontId="0" fillId="33" borderId="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/>
  </sheetViews>
  <sheetFormatPr defaultRowHeight="13.5" x14ac:dyDescent="0.15"/>
  <cols>
    <col min="1" max="1" width="5.25" customWidth="1"/>
    <col min="2" max="2" width="8.875" bestFit="1" customWidth="1"/>
    <col min="3" max="3" width="24.875" bestFit="1" customWidth="1"/>
    <col min="4" max="4" width="16.625" style="3" bestFit="1" customWidth="1"/>
    <col min="5" max="5" width="22.625" style="3" bestFit="1" customWidth="1"/>
    <col min="6" max="6" width="22.625" style="3" customWidth="1"/>
    <col min="7" max="7" width="31.125" style="11" customWidth="1"/>
    <col min="8" max="8" width="18.875" bestFit="1" customWidth="1"/>
    <col min="9" max="9" width="5.25" bestFit="1" customWidth="1"/>
    <col min="10" max="10" width="12.5" style="12" bestFit="1" customWidth="1"/>
  </cols>
  <sheetData>
    <row r="1" spans="1:11" s="1" customFormat="1" x14ac:dyDescent="0.15">
      <c r="A1" s="4" t="s">
        <v>0</v>
      </c>
      <c r="B1" s="4" t="s">
        <v>4</v>
      </c>
      <c r="C1" s="4" t="s">
        <v>5</v>
      </c>
      <c r="D1" s="6" t="s">
        <v>7</v>
      </c>
      <c r="E1" s="6" t="s">
        <v>13</v>
      </c>
      <c r="F1" s="5" t="s">
        <v>14</v>
      </c>
      <c r="G1" s="14" t="s">
        <v>24</v>
      </c>
      <c r="H1" s="4" t="s">
        <v>6</v>
      </c>
      <c r="J1" s="12" t="s">
        <v>22</v>
      </c>
    </row>
    <row r="2" spans="1:11" x14ac:dyDescent="0.15">
      <c r="A2" s="3"/>
      <c r="B2" s="4" t="s">
        <v>1</v>
      </c>
      <c r="C2" s="4" t="s">
        <v>2</v>
      </c>
      <c r="D2" s="6" t="s">
        <v>8</v>
      </c>
      <c r="E2" s="6" t="s">
        <v>15</v>
      </c>
      <c r="F2" s="5" t="s">
        <v>16</v>
      </c>
      <c r="G2" s="14" t="s">
        <v>18</v>
      </c>
      <c r="H2" s="5" t="s">
        <v>3</v>
      </c>
      <c r="I2" s="5" t="s">
        <v>19</v>
      </c>
      <c r="J2" s="13" t="s">
        <v>20</v>
      </c>
    </row>
    <row r="3" spans="1:11" x14ac:dyDescent="0.15">
      <c r="A3" s="3">
        <v>30</v>
      </c>
      <c r="B3" s="3">
        <v>522</v>
      </c>
      <c r="C3" s="2">
        <f t="shared" ref="C3:C32" si="0">(B3^2+$H$3^2)^(1/2)</f>
        <v>612.27771476675514</v>
      </c>
      <c r="D3" s="8">
        <f>$H$3/C3</f>
        <v>0.52263865282423805</v>
      </c>
      <c r="E3" s="8">
        <f>C3-$H$8-$H$10</f>
        <v>384.27771476675514</v>
      </c>
      <c r="F3" s="10">
        <f>$H$12*$H$6/E3</f>
        <v>8820.7324125845662</v>
      </c>
      <c r="G3" s="15">
        <f>(F3*$H$14)/(F3+$H$14)</f>
        <v>2890.779887998815</v>
      </c>
      <c r="H3" s="3">
        <v>320</v>
      </c>
      <c r="J3" s="12" t="s">
        <v>21</v>
      </c>
    </row>
    <row r="4" spans="1:11" ht="15.75" x14ac:dyDescent="0.15">
      <c r="A4" s="3">
        <v>29</v>
      </c>
      <c r="B4" s="3">
        <v>402</v>
      </c>
      <c r="C4" s="2">
        <f t="shared" si="0"/>
        <v>513.81319562658177</v>
      </c>
      <c r="D4" s="7">
        <f t="shared" ref="D4:D32" si="1">$H$3/C4</f>
        <v>0.62279443720741423</v>
      </c>
      <c r="E4" s="8">
        <f t="shared" ref="E4:E32" si="2">C4-$H$8-$H$10</f>
        <v>285.81319562658177</v>
      </c>
      <c r="F4" s="10">
        <f t="shared" ref="F4:F32" si="3">$H$12*$H$6/E4</f>
        <v>11859.53254063752</v>
      </c>
      <c r="G4" s="15">
        <f t="shared" ref="G4:G32" si="4">(F4*$H$14)/(F4+$H$14)</f>
        <v>3155.7837330070106</v>
      </c>
      <c r="H4" s="4" t="s">
        <v>10</v>
      </c>
    </row>
    <row r="5" spans="1:11" x14ac:dyDescent="0.15">
      <c r="A5" s="3">
        <v>28</v>
      </c>
      <c r="B5" s="3">
        <v>392</v>
      </c>
      <c r="C5" s="2">
        <f t="shared" si="0"/>
        <v>506.02766722779103</v>
      </c>
      <c r="D5" s="7">
        <f t="shared" si="1"/>
        <v>0.6323764899122607</v>
      </c>
      <c r="E5" s="8">
        <f t="shared" si="2"/>
        <v>278.02766722779103</v>
      </c>
      <c r="F5" s="10">
        <f t="shared" si="3"/>
        <v>12191.631602260286</v>
      </c>
      <c r="G5" s="15">
        <f t="shared" si="4"/>
        <v>3178.8253069231905</v>
      </c>
      <c r="H5" s="5" t="s">
        <v>9</v>
      </c>
      <c r="J5" s="12">
        <v>318.5</v>
      </c>
      <c r="K5">
        <v>17.399999999999999</v>
      </c>
    </row>
    <row r="6" spans="1:11" x14ac:dyDescent="0.15">
      <c r="A6" s="3">
        <v>27</v>
      </c>
      <c r="B6" s="3">
        <v>392</v>
      </c>
      <c r="C6" s="2">
        <f t="shared" si="0"/>
        <v>506.02766722779103</v>
      </c>
      <c r="D6" s="7">
        <f t="shared" si="1"/>
        <v>0.6323764899122607</v>
      </c>
      <c r="E6" s="8">
        <f t="shared" si="2"/>
        <v>278.02766722779103</v>
      </c>
      <c r="F6" s="10">
        <f t="shared" si="3"/>
        <v>12191.631602260286</v>
      </c>
      <c r="G6" s="15">
        <f t="shared" si="4"/>
        <v>3178.8253069231905</v>
      </c>
      <c r="H6" s="9">
        <f>((J5/2)^2*PI()-((J5-K5*2)/2)^2*PI())/100</f>
        <v>164.59243735128439</v>
      </c>
    </row>
    <row r="7" spans="1:11" x14ac:dyDescent="0.15">
      <c r="A7" s="3">
        <v>26</v>
      </c>
      <c r="B7" s="3">
        <v>392</v>
      </c>
      <c r="C7" s="2">
        <f t="shared" si="0"/>
        <v>506.02766722779103</v>
      </c>
      <c r="D7" s="7">
        <f t="shared" si="1"/>
        <v>0.6323764899122607</v>
      </c>
      <c r="E7" s="8">
        <f t="shared" si="2"/>
        <v>278.02766722779103</v>
      </c>
      <c r="F7" s="10">
        <f t="shared" si="3"/>
        <v>12191.631602260286</v>
      </c>
      <c r="G7" s="15">
        <f t="shared" si="4"/>
        <v>3178.8253069231905</v>
      </c>
      <c r="H7" s="5" t="s">
        <v>12</v>
      </c>
    </row>
    <row r="8" spans="1:11" x14ac:dyDescent="0.15">
      <c r="A8" s="3">
        <v>25</v>
      </c>
      <c r="B8" s="3">
        <v>392</v>
      </c>
      <c r="C8" s="2">
        <f t="shared" si="0"/>
        <v>506.02766722779103</v>
      </c>
      <c r="D8" s="7">
        <f t="shared" si="1"/>
        <v>0.6323764899122607</v>
      </c>
      <c r="E8" s="8">
        <f t="shared" si="2"/>
        <v>278.02766722779103</v>
      </c>
      <c r="F8" s="10">
        <f t="shared" si="3"/>
        <v>12191.631602260286</v>
      </c>
      <c r="G8" s="15">
        <f t="shared" si="4"/>
        <v>3178.8253069231905</v>
      </c>
      <c r="H8" s="3">
        <v>80</v>
      </c>
    </row>
    <row r="9" spans="1:11" x14ac:dyDescent="0.15">
      <c r="A9" s="3">
        <v>24</v>
      </c>
      <c r="B9" s="3">
        <v>392</v>
      </c>
      <c r="C9" s="2">
        <f t="shared" si="0"/>
        <v>506.02766722779103</v>
      </c>
      <c r="D9" s="7">
        <f t="shared" si="1"/>
        <v>0.6323764899122607</v>
      </c>
      <c r="E9" s="8">
        <f t="shared" si="2"/>
        <v>278.02766722779103</v>
      </c>
      <c r="F9" s="10">
        <f t="shared" si="3"/>
        <v>12191.631602260286</v>
      </c>
      <c r="G9" s="15">
        <f t="shared" si="4"/>
        <v>3178.8253069231905</v>
      </c>
      <c r="H9" s="5" t="s">
        <v>11</v>
      </c>
    </row>
    <row r="10" spans="1:11" x14ac:dyDescent="0.15">
      <c r="A10" s="3">
        <v>23</v>
      </c>
      <c r="B10" s="3">
        <v>392</v>
      </c>
      <c r="C10" s="2">
        <f t="shared" si="0"/>
        <v>506.02766722779103</v>
      </c>
      <c r="D10" s="7">
        <f t="shared" si="1"/>
        <v>0.6323764899122607</v>
      </c>
      <c r="E10" s="8">
        <f t="shared" si="2"/>
        <v>278.02766722779103</v>
      </c>
      <c r="F10" s="10">
        <f t="shared" si="3"/>
        <v>12191.631602260286</v>
      </c>
      <c r="G10" s="15">
        <f t="shared" si="4"/>
        <v>3178.8253069231905</v>
      </c>
      <c r="H10" s="3">
        <v>148</v>
      </c>
    </row>
    <row r="11" spans="1:11" ht="15.75" x14ac:dyDescent="0.15">
      <c r="A11" s="3">
        <v>22</v>
      </c>
      <c r="B11" s="3">
        <v>392</v>
      </c>
      <c r="C11" s="2">
        <f t="shared" si="0"/>
        <v>506.02766722779103</v>
      </c>
      <c r="D11" s="7">
        <f t="shared" si="1"/>
        <v>0.6323764899122607</v>
      </c>
      <c r="E11" s="8">
        <f t="shared" si="2"/>
        <v>278.02766722779103</v>
      </c>
      <c r="F11" s="10">
        <f t="shared" si="3"/>
        <v>12191.631602260286</v>
      </c>
      <c r="G11" s="15">
        <f t="shared" si="4"/>
        <v>3178.8253069231905</v>
      </c>
      <c r="H11" s="3" t="s">
        <v>23</v>
      </c>
      <c r="J11" s="3"/>
    </row>
    <row r="12" spans="1:11" x14ac:dyDescent="0.15">
      <c r="A12" s="3">
        <v>21</v>
      </c>
      <c r="B12" s="3">
        <v>547</v>
      </c>
      <c r="C12" s="2">
        <f t="shared" si="0"/>
        <v>633.72628160744603</v>
      </c>
      <c r="D12" s="7">
        <f t="shared" si="1"/>
        <v>0.50494986445618184</v>
      </c>
      <c r="E12" s="8">
        <f t="shared" si="2"/>
        <v>405.72628160744603</v>
      </c>
      <c r="F12" s="10">
        <f t="shared" si="3"/>
        <v>8354.4277206981806</v>
      </c>
      <c r="G12" s="15">
        <f t="shared" si="4"/>
        <v>2838.8513484685773</v>
      </c>
      <c r="H12" s="3">
        <v>20593.965</v>
      </c>
    </row>
    <row r="13" spans="1:11" x14ac:dyDescent="0.15">
      <c r="A13" s="3">
        <v>20</v>
      </c>
      <c r="B13" s="3">
        <v>422</v>
      </c>
      <c r="C13" s="2">
        <f t="shared" si="0"/>
        <v>529.60740176096476</v>
      </c>
      <c r="D13" s="7">
        <f t="shared" si="1"/>
        <v>0.60422116257436698</v>
      </c>
      <c r="E13" s="8">
        <f t="shared" si="2"/>
        <v>301.60740176096476</v>
      </c>
      <c r="F13" s="10">
        <f t="shared" si="3"/>
        <v>11238.487100404247</v>
      </c>
      <c r="G13" s="15">
        <f t="shared" si="4"/>
        <v>3110.0514625057049</v>
      </c>
      <c r="H13" s="3" t="s">
        <v>17</v>
      </c>
    </row>
    <row r="14" spans="1:11" x14ac:dyDescent="0.15">
      <c r="A14" s="3">
        <v>19</v>
      </c>
      <c r="B14" s="3">
        <v>422</v>
      </c>
      <c r="C14" s="2">
        <f t="shared" si="0"/>
        <v>529.60740176096476</v>
      </c>
      <c r="D14" s="7">
        <f t="shared" si="1"/>
        <v>0.60422116257436698</v>
      </c>
      <c r="E14" s="8">
        <f t="shared" si="2"/>
        <v>301.60740176096476</v>
      </c>
      <c r="F14" s="10">
        <f t="shared" si="3"/>
        <v>11238.487100404247</v>
      </c>
      <c r="G14" s="15">
        <f t="shared" si="4"/>
        <v>3110.0514625057049</v>
      </c>
      <c r="H14" s="3">
        <v>4300</v>
      </c>
    </row>
    <row r="15" spans="1:11" x14ac:dyDescent="0.15">
      <c r="A15" s="3">
        <v>18</v>
      </c>
      <c r="B15" s="3">
        <v>422</v>
      </c>
      <c r="C15" s="2">
        <f t="shared" si="0"/>
        <v>529.60740176096476</v>
      </c>
      <c r="D15" s="7">
        <f t="shared" si="1"/>
        <v>0.60422116257436698</v>
      </c>
      <c r="E15" s="8">
        <f t="shared" si="2"/>
        <v>301.60740176096476</v>
      </c>
      <c r="F15" s="10">
        <f t="shared" si="3"/>
        <v>11238.487100404247</v>
      </c>
      <c r="G15" s="15">
        <f t="shared" si="4"/>
        <v>3110.0514625057049</v>
      </c>
      <c r="H15" s="3"/>
    </row>
    <row r="16" spans="1:11" x14ac:dyDescent="0.15">
      <c r="A16" s="3">
        <v>17</v>
      </c>
      <c r="B16" s="3">
        <v>422</v>
      </c>
      <c r="C16" s="2">
        <f t="shared" si="0"/>
        <v>529.60740176096476</v>
      </c>
      <c r="D16" s="7">
        <f t="shared" si="1"/>
        <v>0.60422116257436698</v>
      </c>
      <c r="E16" s="8">
        <f t="shared" si="2"/>
        <v>301.60740176096476</v>
      </c>
      <c r="F16" s="10">
        <f t="shared" si="3"/>
        <v>11238.487100404247</v>
      </c>
      <c r="G16" s="15">
        <f t="shared" si="4"/>
        <v>3110.0514625057049</v>
      </c>
      <c r="H16" s="3"/>
    </row>
    <row r="17" spans="1:7" x14ac:dyDescent="0.15">
      <c r="A17" s="3">
        <v>16</v>
      </c>
      <c r="B17" s="3">
        <v>512</v>
      </c>
      <c r="C17" s="2">
        <f t="shared" si="0"/>
        <v>603.7747924516226</v>
      </c>
      <c r="D17" s="7">
        <f t="shared" si="1"/>
        <v>0.52999894000318004</v>
      </c>
      <c r="E17" s="8">
        <f t="shared" si="2"/>
        <v>375.7747924516226</v>
      </c>
      <c r="F17" s="10">
        <f t="shared" si="3"/>
        <v>9020.3253708494121</v>
      </c>
      <c r="G17" s="15">
        <f t="shared" si="4"/>
        <v>2911.8957694183619</v>
      </c>
    </row>
    <row r="18" spans="1:7" x14ac:dyDescent="0.15">
      <c r="A18" s="3">
        <v>15</v>
      </c>
      <c r="B18" s="3">
        <v>432</v>
      </c>
      <c r="C18" s="2">
        <f t="shared" si="0"/>
        <v>537.60952372516613</v>
      </c>
      <c r="D18" s="7">
        <f t="shared" si="1"/>
        <v>0.59522755062573762</v>
      </c>
      <c r="E18" s="8">
        <f t="shared" si="2"/>
        <v>309.60952372516613</v>
      </c>
      <c r="F18" s="10">
        <f t="shared" si="3"/>
        <v>10948.018824788898</v>
      </c>
      <c r="G18" s="15">
        <f t="shared" si="4"/>
        <v>3087.3834487966024</v>
      </c>
    </row>
    <row r="19" spans="1:7" x14ac:dyDescent="0.15">
      <c r="A19" s="3">
        <v>14</v>
      </c>
      <c r="B19" s="3">
        <v>432</v>
      </c>
      <c r="C19" s="2">
        <f t="shared" si="0"/>
        <v>537.60952372516613</v>
      </c>
      <c r="D19" s="7">
        <f t="shared" si="1"/>
        <v>0.59522755062573762</v>
      </c>
      <c r="E19" s="8">
        <f t="shared" si="2"/>
        <v>309.60952372516613</v>
      </c>
      <c r="F19" s="10">
        <f t="shared" si="3"/>
        <v>10948.018824788898</v>
      </c>
      <c r="G19" s="15">
        <f t="shared" si="4"/>
        <v>3087.3834487966024</v>
      </c>
    </row>
    <row r="20" spans="1:7" x14ac:dyDescent="0.15">
      <c r="A20" s="3">
        <v>13</v>
      </c>
      <c r="B20" s="3">
        <v>392</v>
      </c>
      <c r="C20" s="2">
        <f t="shared" si="0"/>
        <v>506.02766722779103</v>
      </c>
      <c r="D20" s="7">
        <f t="shared" si="1"/>
        <v>0.6323764899122607</v>
      </c>
      <c r="E20" s="8">
        <f t="shared" si="2"/>
        <v>278.02766722779103</v>
      </c>
      <c r="F20" s="10">
        <f t="shared" si="3"/>
        <v>12191.631602260286</v>
      </c>
      <c r="G20" s="15">
        <f t="shared" si="4"/>
        <v>3178.8253069231905</v>
      </c>
    </row>
    <row r="21" spans="1:7" x14ac:dyDescent="0.15">
      <c r="A21" s="3">
        <v>12</v>
      </c>
      <c r="B21" s="3">
        <v>392</v>
      </c>
      <c r="C21" s="2">
        <f t="shared" si="0"/>
        <v>506.02766722779103</v>
      </c>
      <c r="D21" s="7">
        <f t="shared" si="1"/>
        <v>0.6323764899122607</v>
      </c>
      <c r="E21" s="8">
        <f t="shared" si="2"/>
        <v>278.02766722779103</v>
      </c>
      <c r="F21" s="10">
        <f t="shared" si="3"/>
        <v>12191.631602260286</v>
      </c>
      <c r="G21" s="15">
        <f t="shared" si="4"/>
        <v>3178.8253069231905</v>
      </c>
    </row>
    <row r="22" spans="1:7" x14ac:dyDescent="0.15">
      <c r="A22" s="3">
        <v>11</v>
      </c>
      <c r="B22" s="3">
        <v>392</v>
      </c>
      <c r="C22" s="2">
        <f t="shared" si="0"/>
        <v>506.02766722779103</v>
      </c>
      <c r="D22" s="7">
        <f t="shared" si="1"/>
        <v>0.6323764899122607</v>
      </c>
      <c r="E22" s="8">
        <f t="shared" si="2"/>
        <v>278.02766722779103</v>
      </c>
      <c r="F22" s="10">
        <f t="shared" si="3"/>
        <v>12191.631602260286</v>
      </c>
      <c r="G22" s="15">
        <f t="shared" si="4"/>
        <v>3178.8253069231905</v>
      </c>
    </row>
    <row r="23" spans="1:7" x14ac:dyDescent="0.15">
      <c r="A23" s="3">
        <v>10</v>
      </c>
      <c r="B23" s="3">
        <v>432</v>
      </c>
      <c r="C23" s="2">
        <f t="shared" si="0"/>
        <v>537.60952372516613</v>
      </c>
      <c r="D23" s="7">
        <f t="shared" si="1"/>
        <v>0.59522755062573762</v>
      </c>
      <c r="E23" s="8">
        <f t="shared" si="2"/>
        <v>309.60952372516613</v>
      </c>
      <c r="F23" s="10">
        <f t="shared" si="3"/>
        <v>10948.018824788898</v>
      </c>
      <c r="G23" s="15">
        <f t="shared" si="4"/>
        <v>3087.3834487966024</v>
      </c>
    </row>
    <row r="24" spans="1:7" x14ac:dyDescent="0.15">
      <c r="A24" s="3">
        <v>9</v>
      </c>
      <c r="B24" s="3">
        <v>432</v>
      </c>
      <c r="C24" s="2">
        <f t="shared" si="0"/>
        <v>537.60952372516613</v>
      </c>
      <c r="D24" s="7">
        <f t="shared" si="1"/>
        <v>0.59522755062573762</v>
      </c>
      <c r="E24" s="8">
        <f t="shared" si="2"/>
        <v>309.60952372516613</v>
      </c>
      <c r="F24" s="10">
        <f t="shared" si="3"/>
        <v>10948.018824788898</v>
      </c>
      <c r="G24" s="15">
        <f t="shared" si="4"/>
        <v>3087.3834487966024</v>
      </c>
    </row>
    <row r="25" spans="1:7" x14ac:dyDescent="0.15">
      <c r="A25" s="3">
        <v>8</v>
      </c>
      <c r="B25" s="3">
        <v>432</v>
      </c>
      <c r="C25" s="2">
        <f t="shared" si="0"/>
        <v>537.60952372516613</v>
      </c>
      <c r="D25" s="7">
        <f t="shared" si="1"/>
        <v>0.59522755062573762</v>
      </c>
      <c r="E25" s="8">
        <f t="shared" si="2"/>
        <v>309.60952372516613</v>
      </c>
      <c r="F25" s="10">
        <f t="shared" si="3"/>
        <v>10948.018824788898</v>
      </c>
      <c r="G25" s="15">
        <f t="shared" si="4"/>
        <v>3087.3834487966024</v>
      </c>
    </row>
    <row r="26" spans="1:7" x14ac:dyDescent="0.15">
      <c r="A26" s="3">
        <v>7</v>
      </c>
      <c r="B26" s="3">
        <v>432</v>
      </c>
      <c r="C26" s="2">
        <f t="shared" si="0"/>
        <v>537.60952372516613</v>
      </c>
      <c r="D26" s="7">
        <f t="shared" si="1"/>
        <v>0.59522755062573762</v>
      </c>
      <c r="E26" s="8">
        <f t="shared" si="2"/>
        <v>309.60952372516613</v>
      </c>
      <c r="F26" s="10">
        <f t="shared" si="3"/>
        <v>10948.018824788898</v>
      </c>
      <c r="G26" s="15">
        <f t="shared" si="4"/>
        <v>3087.3834487966024</v>
      </c>
    </row>
    <row r="27" spans="1:7" x14ac:dyDescent="0.15">
      <c r="A27" s="3">
        <v>6</v>
      </c>
      <c r="B27" s="3">
        <v>432</v>
      </c>
      <c r="C27" s="2">
        <f t="shared" si="0"/>
        <v>537.60952372516613</v>
      </c>
      <c r="D27" s="7">
        <f t="shared" si="1"/>
        <v>0.59522755062573762</v>
      </c>
      <c r="E27" s="8">
        <f t="shared" si="2"/>
        <v>309.60952372516613</v>
      </c>
      <c r="F27" s="10">
        <f t="shared" si="3"/>
        <v>10948.018824788898</v>
      </c>
      <c r="G27" s="15">
        <f t="shared" si="4"/>
        <v>3087.3834487966024</v>
      </c>
    </row>
    <row r="28" spans="1:7" x14ac:dyDescent="0.15">
      <c r="A28" s="3">
        <v>5</v>
      </c>
      <c r="B28" s="3">
        <v>432</v>
      </c>
      <c r="C28" s="2">
        <f t="shared" si="0"/>
        <v>537.60952372516613</v>
      </c>
      <c r="D28" s="7">
        <f t="shared" si="1"/>
        <v>0.59522755062573762</v>
      </c>
      <c r="E28" s="8">
        <f t="shared" si="2"/>
        <v>309.60952372516613</v>
      </c>
      <c r="F28" s="10">
        <f t="shared" si="3"/>
        <v>10948.018824788898</v>
      </c>
      <c r="G28" s="15">
        <f t="shared" si="4"/>
        <v>3087.3834487966024</v>
      </c>
    </row>
    <row r="29" spans="1:7" x14ac:dyDescent="0.15">
      <c r="A29" s="3">
        <v>4</v>
      </c>
      <c r="B29" s="3">
        <v>432</v>
      </c>
      <c r="C29" s="2">
        <f t="shared" si="0"/>
        <v>537.60952372516613</v>
      </c>
      <c r="D29" s="7">
        <f t="shared" si="1"/>
        <v>0.59522755062573762</v>
      </c>
      <c r="E29" s="8">
        <f t="shared" si="2"/>
        <v>309.60952372516613</v>
      </c>
      <c r="F29" s="10">
        <f t="shared" si="3"/>
        <v>10948.018824788898</v>
      </c>
      <c r="G29" s="15">
        <f t="shared" si="4"/>
        <v>3087.3834487966024</v>
      </c>
    </row>
    <row r="30" spans="1:7" x14ac:dyDescent="0.15">
      <c r="A30" s="3">
        <v>3</v>
      </c>
      <c r="B30" s="3">
        <v>432</v>
      </c>
      <c r="C30" s="2">
        <f t="shared" si="0"/>
        <v>537.60952372516613</v>
      </c>
      <c r="D30" s="7">
        <f t="shared" si="1"/>
        <v>0.59522755062573762</v>
      </c>
      <c r="E30" s="8">
        <f t="shared" si="2"/>
        <v>309.60952372516613</v>
      </c>
      <c r="F30" s="10">
        <f t="shared" si="3"/>
        <v>10948.018824788898</v>
      </c>
      <c r="G30" s="15">
        <f t="shared" si="4"/>
        <v>3087.3834487966024</v>
      </c>
    </row>
    <row r="31" spans="1:7" x14ac:dyDescent="0.15">
      <c r="A31" s="3">
        <v>2</v>
      </c>
      <c r="B31" s="3">
        <v>432</v>
      </c>
      <c r="C31" s="2">
        <f t="shared" si="0"/>
        <v>537.60952372516613</v>
      </c>
      <c r="D31" s="7">
        <f t="shared" si="1"/>
        <v>0.59522755062573762</v>
      </c>
      <c r="E31" s="8">
        <f t="shared" si="2"/>
        <v>309.60952372516613</v>
      </c>
      <c r="F31" s="10">
        <f t="shared" si="3"/>
        <v>10948.018824788898</v>
      </c>
      <c r="G31" s="15">
        <f t="shared" si="4"/>
        <v>3087.3834487966024</v>
      </c>
    </row>
    <row r="32" spans="1:7" x14ac:dyDescent="0.15">
      <c r="A32" s="3">
        <v>1</v>
      </c>
      <c r="B32" s="3">
        <v>462</v>
      </c>
      <c r="C32" s="2">
        <f t="shared" si="0"/>
        <v>562</v>
      </c>
      <c r="D32" s="7">
        <f t="shared" si="1"/>
        <v>0.56939501779359436</v>
      </c>
      <c r="E32" s="8">
        <f t="shared" si="2"/>
        <v>334</v>
      </c>
      <c r="F32" s="10">
        <f t="shared" si="3"/>
        <v>10148.535611009112</v>
      </c>
      <c r="G32" s="15">
        <f t="shared" si="4"/>
        <v>3020.2855363479548</v>
      </c>
    </row>
    <row r="33" spans="1:1" x14ac:dyDescent="0.15">
      <c r="A33" s="1"/>
    </row>
  </sheetData>
  <phoneticPr fontId="18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ブレース剛性算出NS・EW共通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2012-12-05T03:25:36Z</cp:lastPrinted>
  <dcterms:created xsi:type="dcterms:W3CDTF">2012-12-03T15:16:12Z</dcterms:created>
  <dcterms:modified xsi:type="dcterms:W3CDTF">2016-03-15T07:49:12Z</dcterms:modified>
</cp:coreProperties>
</file>