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2-面的SMGA\理論的手法-元地盤モデル&amp;62MPa\TSU-G4\"/>
    </mc:Choice>
  </mc:AlternateContent>
  <xr:revisionPtr revIDLastSave="0" documentId="13_ncr:1_{9DBE619E-C412-4356-8A0D-0E06FC45BDA7}" xr6:coauthVersionLast="46" xr6:coauthVersionMax="46" xr10:uidLastSave="{00000000-0000-0000-0000-000000000000}"/>
  <bookViews>
    <workbookView xWindow="780" yWindow="780" windowWidth="24720" windowHeight="15165" xr2:uid="{00000000-000D-0000-FFFF-FFFF00000000}"/>
  </bookViews>
  <sheets>
    <sheet name="T41-in-v16" sheetId="1" r:id="rId1"/>
  </sheets>
  <calcPr calcId="181029"/>
</workbook>
</file>

<file path=xl/calcChain.xml><?xml version="1.0" encoding="utf-8"?>
<calcChain xmlns="http://schemas.openxmlformats.org/spreadsheetml/2006/main">
  <c r="F34" i="1" l="1"/>
  <c r="G34" i="1" s="1"/>
  <c r="F33" i="1"/>
  <c r="G33" i="1" s="1"/>
  <c r="J17" i="1"/>
  <c r="H17" i="1"/>
  <c r="J10" i="1"/>
  <c r="J11" i="1" s="1"/>
  <c r="J12" i="1" s="1"/>
  <c r="J13" i="1" s="1"/>
  <c r="J19" i="1" l="1"/>
  <c r="K22" i="1"/>
  <c r="I22" i="1"/>
  <c r="M21" i="1"/>
  <c r="O21" i="1" s="1"/>
  <c r="O22" i="1" s="1"/>
  <c r="K14" i="1"/>
  <c r="K13" i="1"/>
  <c r="K12" i="1"/>
  <c r="K11" i="1"/>
  <c r="K10" i="1"/>
  <c r="M22" i="1" l="1"/>
  <c r="L25" i="1" l="1"/>
  <c r="A5" i="1" l="1"/>
  <c r="M19" i="1" l="1"/>
  <c r="K19" i="1" l="1"/>
  <c r="D5" i="1" l="1"/>
  <c r="D3" i="1"/>
</calcChain>
</file>

<file path=xl/sharedStrings.xml><?xml version="1.0" encoding="utf-8"?>
<sst xmlns="http://schemas.openxmlformats.org/spreadsheetml/2006/main" count="107" uniqueCount="94">
  <si>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</si>
  <si>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</si>
  <si>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</si>
  <si>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</si>
  <si>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</si>
  <si>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</si>
  <si>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</si>
  <si>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</si>
  <si>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</si>
  <si>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</si>
  <si>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</si>
  <si>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</si>
  <si>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</si>
  <si>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</si>
  <si>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</si>
  <si>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</si>
  <si>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</si>
  <si>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</si>
  <si>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</si>
  <si>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</si>
  <si>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</si>
  <si>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</si>
  <si>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</si>
  <si>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</si>
  <si>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</si>
  <si>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</si>
  <si>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</si>
  <si>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</si>
  <si>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</si>
  <si>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</si>
  <si>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</si>
  <si>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</si>
  <si>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</si>
  <si>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</si>
  <si>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</si>
  <si>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</si>
  <si>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</si>
  <si>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</si>
  <si>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</si>
  <si>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</si>
  <si>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</si>
  <si>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</si>
  <si>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</si>
  <si>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</si>
  <si>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</si>
  <si>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</si>
  <si>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</si>
  <si>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</si>
  <si>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</si>
  <si>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</si>
  <si>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</si>
  <si>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</si>
  <si>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</si>
  <si>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</si>
  <si>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</si>
  <si>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</si>
  <si>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</si>
  <si>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</si>
  <si>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</si>
  <si>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</si>
  <si>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</si>
  <si>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</si>
  <si>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</si>
  <si>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</si>
  <si>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</si>
  <si>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</si>
  <si>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</si>
  <si>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</si>
  <si>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</si>
  <si>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</si>
  <si>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</si>
  <si>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</si>
  <si>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</si>
  <si>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</si>
  <si>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</si>
  <si>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</si>
  <si>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</si>
  <si>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</si>
  <si>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TSU</t>
    <phoneticPr fontId="18"/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</si>
  <si>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</si>
  <si>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</si>
  <si>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</si>
  <si>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</si>
  <si>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</si>
  <si>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</si>
  <si>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</si>
  <si>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</si>
  <si>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</si>
  <si>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</si>
  <si>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</si>
  <si>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</si>
  <si>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基底部(m)</t>
    <rPh sb="0" eb="2">
      <t>キテイ</t>
    </rPh>
    <rPh sb="2" eb="3">
      <t>ブ</t>
    </rPh>
    <phoneticPr fontId="18"/>
  </si>
  <si>
    <t>-</t>
    <phoneticPr fontId="18"/>
  </si>
  <si>
    <t>slip(m)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</si>
</sst>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  <xf numFmtId="11" fontId="20" fillId="36" borderId="0" xfId="0" applyNumberFormat="1" applyFont="1" applyFill="1">
      <alignment vertical="center"/>
    </xf>
    <xf numFmtId="179" fontId="20" fillId="36" borderId="0" xfId="0" applyNumberFormat="1" applyFont="1" applyFill="1" applyAlignment="1">
      <alignment horizontal="center" vertical="center"/>
    </xf>
    <xf numFmtId="0" fontId="20" fillId="36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4" zoomScale="115" zoomScaleNormal="115" workbookViewId="0">
      <selection activeCell="G23" sqref="G23"/>
    </sheetView>
  </sheetViews>
  <sheetFormatPr defaultRowHeight="13.5" x14ac:dyDescent="0.15"/>
  <cols>
    <col min="6" max="6" width="10.125" bestFit="1" customWidth="1"/>
    <col min="10" max="10" width="9.625" customWidth="1"/>
    <col min="11" max="11" width="10" customWidth="1"/>
    <col min="13" max="13" width="10.5" bestFit="1" customWidth="1"/>
  </cols>
  <sheetData>
    <row r="1" spans="1:11" x14ac:dyDescent="0.15">
      <c r="A1" t="s">
        <v>0</v>
      </c>
    </row>
    <row r="2" spans="1:11" x14ac:dyDescent="0.15">
      <c r="A2" t="s">
        <v>1</v>
      </c>
      <c r="B2" t="s">
        <v>2</v>
      </c>
    </row>
    <row r="3" spans="1:11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1" x14ac:dyDescent="0.15">
      <c r="A4" t="s">
        <v>4</v>
      </c>
      <c r="B4" t="s">
        <v>5</v>
      </c>
    </row>
    <row r="5" spans="1:11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1" x14ac:dyDescent="0.15">
      <c r="A6" t="s">
        <v>6</v>
      </c>
    </row>
    <row r="7" spans="1:11" x14ac:dyDescent="0.15">
      <c r="A7" t="s">
        <v>7</v>
      </c>
      <c r="B7" t="s">
        <v>8</v>
      </c>
      <c r="C7" t="s">
        <v>9</v>
      </c>
      <c r="E7" t="s">
        <v>10</v>
      </c>
    </row>
    <row r="8" spans="1:11" x14ac:dyDescent="0.15">
      <c r="A8">
        <v>5</v>
      </c>
      <c r="B8">
        <v>0</v>
      </c>
      <c r="C8">
        <v>0.16</v>
      </c>
    </row>
    <row r="9" spans="1:11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J9" s="2" t="s">
        <v>91</v>
      </c>
      <c r="K9" s="12" t="s">
        <v>79</v>
      </c>
    </row>
    <row r="10" spans="1:11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273.8</v>
      </c>
      <c r="J10" s="3">
        <f>I10</f>
        <v>273.8</v>
      </c>
      <c r="K10" s="4">
        <f t="shared" ref="K10:K13" si="0">B10*1000*F10*F10</f>
        <v>487500000</v>
      </c>
    </row>
    <row r="11" spans="1:11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890.3</v>
      </c>
      <c r="J11" s="3">
        <f>J10+I11</f>
        <v>1164.0999999999999</v>
      </c>
      <c r="K11" s="4">
        <f t="shared" si="0"/>
        <v>1701000000</v>
      </c>
    </row>
    <row r="12" spans="1:11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1395.3000000000002</v>
      </c>
      <c r="J12" s="3">
        <f t="shared" ref="J12:J13" si="1">J11+I12</f>
        <v>2559.4</v>
      </c>
      <c r="K12" s="4">
        <f t="shared" si="0"/>
        <v>5062500000</v>
      </c>
    </row>
    <row r="13" spans="1:11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28745</v>
      </c>
      <c r="J13" s="6">
        <f t="shared" si="1"/>
        <v>31304.400000000001</v>
      </c>
      <c r="K13" s="4">
        <f t="shared" si="0"/>
        <v>27136000000</v>
      </c>
    </row>
    <row r="14" spans="1:11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J14" s="3" t="s">
        <v>92</v>
      </c>
      <c r="K14" s="17">
        <f>B14*1000*F14*F14</f>
        <v>46400000000</v>
      </c>
    </row>
    <row r="15" spans="1:11" x14ac:dyDescent="0.15">
      <c r="A15" t="s">
        <v>20</v>
      </c>
    </row>
    <row r="16" spans="1:11" x14ac:dyDescent="0.15">
      <c r="A16" t="s">
        <v>21</v>
      </c>
      <c r="B16" t="s">
        <v>22</v>
      </c>
      <c r="C16" t="s">
        <v>23</v>
      </c>
      <c r="D16" t="s">
        <v>24</v>
      </c>
      <c r="E16" s="22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22">
        <v>4</v>
      </c>
      <c r="G17" s="2" t="s">
        <v>86</v>
      </c>
      <c r="H17" s="3">
        <f>A17*B17</f>
        <v>150000000</v>
      </c>
      <c r="I17" s="3" t="s">
        <v>82</v>
      </c>
      <c r="J17" s="3">
        <f>H17/1000^2</f>
        <v>150</v>
      </c>
      <c r="K17" s="3"/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63</v>
      </c>
      <c r="K18" s="3" t="s">
        <v>64</v>
      </c>
      <c r="L18" t="s">
        <v>70</v>
      </c>
      <c r="M18" t="s">
        <v>71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65</v>
      </c>
    </row>
    <row r="21" spans="1:15" x14ac:dyDescent="0.15">
      <c r="A21">
        <v>154775</v>
      </c>
      <c r="B21">
        <v>96617</v>
      </c>
      <c r="C21" s="9">
        <v>45200</v>
      </c>
      <c r="E21" s="2" t="s">
        <v>67</v>
      </c>
      <c r="H21" t="s">
        <v>80</v>
      </c>
      <c r="I21" s="14">
        <v>16.666666666666668</v>
      </c>
      <c r="J21" s="14" t="s">
        <v>81</v>
      </c>
      <c r="K21" s="14">
        <v>4.0824829046386304</v>
      </c>
      <c r="L21" s="14" t="s">
        <v>66</v>
      </c>
      <c r="M21" s="14">
        <f>K21*3</f>
        <v>12.24744871391589</v>
      </c>
      <c r="N21" t="s">
        <v>82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83</v>
      </c>
      <c r="I22" s="13">
        <f>I21*1000</f>
        <v>16666.666666666668</v>
      </c>
      <c r="J22" s="13" t="s">
        <v>84</v>
      </c>
      <c r="K22" s="13">
        <f>K21*1000</f>
        <v>4082.4829046386303</v>
      </c>
      <c r="L22" s="13" t="s">
        <v>85</v>
      </c>
      <c r="M22" s="13">
        <f>M21*1000</f>
        <v>12247.44871391589</v>
      </c>
      <c r="N22" t="s">
        <v>86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90</v>
      </c>
      <c r="F23" s="8"/>
    </row>
    <row r="24" spans="1:15" x14ac:dyDescent="0.15">
      <c r="A24" t="s">
        <v>37</v>
      </c>
      <c r="B24" t="s">
        <v>38</v>
      </c>
      <c r="C24" s="6" t="s">
        <v>72</v>
      </c>
      <c r="D24" s="6" t="s">
        <v>73</v>
      </c>
      <c r="E24" s="7" t="s">
        <v>74</v>
      </c>
      <c r="F24" s="7" t="s">
        <v>75</v>
      </c>
      <c r="G24" s="7" t="s">
        <v>39</v>
      </c>
      <c r="H24" t="s">
        <v>76</v>
      </c>
      <c r="I24" t="s">
        <v>77</v>
      </c>
      <c r="K24" s="2" t="s">
        <v>68</v>
      </c>
      <c r="L24" s="6" t="s">
        <v>69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2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93</v>
      </c>
      <c r="B31" s="2" t="s">
        <v>45</v>
      </c>
      <c r="C31" s="2" t="s">
        <v>87</v>
      </c>
      <c r="D31" s="2" t="s">
        <v>88</v>
      </c>
    </row>
    <row r="32" spans="1:15" x14ac:dyDescent="0.15">
      <c r="A32" s="2">
        <v>1</v>
      </c>
      <c r="B32" s="6">
        <v>5.0999999999999996</v>
      </c>
      <c r="C32" s="6">
        <v>5.0999999999999996</v>
      </c>
      <c r="D32" s="6">
        <v>5.0999999999999996</v>
      </c>
      <c r="F32" s="9" t="s">
        <v>63</v>
      </c>
      <c r="G32" s="15" t="s">
        <v>89</v>
      </c>
    </row>
    <row r="33" spans="1:7" x14ac:dyDescent="0.15">
      <c r="A33" s="2">
        <v>2</v>
      </c>
      <c r="B33" s="6">
        <v>5.0999999999999996</v>
      </c>
      <c r="C33" s="6">
        <v>5.0999999999999996</v>
      </c>
      <c r="D33" s="6">
        <v>5.0999999999999996</v>
      </c>
      <c r="F33" s="16">
        <f>K14*B32*H17</f>
        <v>3.5495999999999996E+19</v>
      </c>
      <c r="G33" s="15">
        <f>(LOG10(F33)-9.1)/1.5</f>
        <v>6.9667862771389997</v>
      </c>
    </row>
    <row r="34" spans="1:7" x14ac:dyDescent="0.15">
      <c r="A34" s="2">
        <v>3</v>
      </c>
      <c r="B34" s="6">
        <v>5.0999999999999996</v>
      </c>
      <c r="C34" s="6">
        <v>5.0999999999999996</v>
      </c>
      <c r="D34" s="6">
        <v>5.0999999999999996</v>
      </c>
      <c r="F34" s="20">
        <f>K14*K25*A17*B17</f>
        <v>3.5495999999999996E+19</v>
      </c>
      <c r="G34" s="21">
        <f>(LOG10(F34)-9.1)/1.5</f>
        <v>6.9667862771389997</v>
      </c>
    </row>
    <row r="35" spans="1:7" x14ac:dyDescent="0.15">
      <c r="A35" s="2" t="s">
        <v>46</v>
      </c>
      <c r="B35" s="2" t="s">
        <v>45</v>
      </c>
      <c r="C35" s="2" t="s">
        <v>87</v>
      </c>
      <c r="D35" s="2" t="s">
        <v>88</v>
      </c>
    </row>
    <row r="36" spans="1:7" x14ac:dyDescent="0.15">
      <c r="A36" s="2">
        <v>1</v>
      </c>
      <c r="B36" s="2">
        <v>0</v>
      </c>
      <c r="C36" s="2">
        <v>0</v>
      </c>
      <c r="D36" s="2">
        <v>0</v>
      </c>
    </row>
    <row r="37" spans="1:7" x14ac:dyDescent="0.15">
      <c r="A37" s="2">
        <v>2</v>
      </c>
      <c r="B37" s="2">
        <v>0</v>
      </c>
      <c r="C37" s="2">
        <v>0</v>
      </c>
      <c r="D37" s="2">
        <v>0</v>
      </c>
    </row>
    <row r="38" spans="1:7" x14ac:dyDescent="0.15">
      <c r="A38" s="2">
        <v>3</v>
      </c>
      <c r="B38" s="2">
        <v>0</v>
      </c>
      <c r="C38" s="2">
        <v>0</v>
      </c>
      <c r="D38" s="2">
        <v>0</v>
      </c>
    </row>
    <row r="39" spans="1:7" x14ac:dyDescent="0.15">
      <c r="A39" t="s">
        <v>47</v>
      </c>
    </row>
    <row r="40" spans="1:7" x14ac:dyDescent="0.15">
      <c r="A40" t="s">
        <v>48</v>
      </c>
      <c r="B40" t="s">
        <v>49</v>
      </c>
    </row>
    <row r="41" spans="1:7" x14ac:dyDescent="0.15">
      <c r="A41">
        <v>2</v>
      </c>
      <c r="B41">
        <v>16</v>
      </c>
    </row>
    <row r="42" spans="1:7" x14ac:dyDescent="0.15">
      <c r="A42" t="s">
        <v>50</v>
      </c>
      <c r="B42" t="s">
        <v>49</v>
      </c>
    </row>
    <row r="43" spans="1:7" x14ac:dyDescent="0.15">
      <c r="A43">
        <v>10</v>
      </c>
      <c r="B43">
        <v>32</v>
      </c>
    </row>
    <row r="44" spans="1:7" x14ac:dyDescent="0.15">
      <c r="A44" t="s">
        <v>51</v>
      </c>
    </row>
    <row r="45" spans="1:7" x14ac:dyDescent="0.15">
      <c r="A45" t="s">
        <v>52</v>
      </c>
    </row>
    <row r="46" spans="1:7" x14ac:dyDescent="0.15">
      <c r="A46" s="8">
        <v>4000</v>
      </c>
    </row>
    <row r="47" spans="1:7" x14ac:dyDescent="0.15">
      <c r="A47" t="s">
        <v>53</v>
      </c>
    </row>
    <row r="48" spans="1:7" x14ac:dyDescent="0.15">
      <c r="A48">
        <v>50</v>
      </c>
    </row>
    <row r="49" spans="1:5" x14ac:dyDescent="0.15">
      <c r="A49" t="s">
        <v>54</v>
      </c>
    </row>
    <row r="50" spans="1:5" x14ac:dyDescent="0.15">
      <c r="A50">
        <v>10</v>
      </c>
    </row>
    <row r="51" spans="1:5" x14ac:dyDescent="0.15">
      <c r="A51" t="s">
        <v>55</v>
      </c>
    </row>
    <row r="52" spans="1:5" x14ac:dyDescent="0.15">
      <c r="A52" t="s">
        <v>56</v>
      </c>
    </row>
    <row r="53" spans="1:5" x14ac:dyDescent="0.15">
      <c r="A53">
        <v>1</v>
      </c>
    </row>
    <row r="54" spans="1:5" x14ac:dyDescent="0.15">
      <c r="A54" t="s">
        <v>57</v>
      </c>
    </row>
    <row r="55" spans="1:5" x14ac:dyDescent="0.15">
      <c r="A55" t="s">
        <v>58</v>
      </c>
    </row>
    <row r="56" spans="1:5" x14ac:dyDescent="0.15">
      <c r="A56">
        <v>1</v>
      </c>
    </row>
    <row r="57" spans="1:5" x14ac:dyDescent="0.15">
      <c r="A57" s="6" t="s">
        <v>59</v>
      </c>
      <c r="B57" s="6" t="s">
        <v>60</v>
      </c>
      <c r="C57" s="6" t="s">
        <v>61</v>
      </c>
      <c r="D57" s="6" t="s">
        <v>62</v>
      </c>
      <c r="E57" s="6"/>
    </row>
    <row r="58" spans="1:5" x14ac:dyDescent="0.15">
      <c r="A58" s="6">
        <v>1</v>
      </c>
      <c r="B58" s="6">
        <v>159809</v>
      </c>
      <c r="C58" s="6">
        <v>99641</v>
      </c>
      <c r="D58" s="6">
        <v>0</v>
      </c>
      <c r="E58" s="6" t="s">
        <v>78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2021-02-27T13:14:47Z</dcterms:modified>
</cp:coreProperties>
</file>