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625" yWindow="1875" windowWidth="14805" windowHeight="8010"/>
  </bookViews>
  <sheets>
    <sheet name="簡略化データ" sheetId="1" r:id="rId1"/>
    <sheet name="元データ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Z46" i="1" l="1"/>
  <c r="Z47" i="1" s="1"/>
  <c r="Z48" i="1" s="1"/>
  <c r="Z49" i="1" s="1"/>
  <c r="Z50" i="1" s="1"/>
  <c r="Z51" i="1" s="1"/>
  <c r="Z52" i="1" s="1"/>
  <c r="Z53" i="1" s="1"/>
  <c r="Z54" i="1" s="1"/>
  <c r="Z55" i="1" s="1"/>
  <c r="U46" i="1"/>
  <c r="U47" i="1" s="1"/>
  <c r="U48" i="1" s="1"/>
  <c r="U49" i="1" s="1"/>
  <c r="U50" i="1" s="1"/>
  <c r="P46" i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K46" i="1"/>
  <c r="K47" i="1" s="1"/>
  <c r="K48" i="1" s="1"/>
  <c r="K49" i="1" s="1"/>
  <c r="K50" i="1" s="1"/>
  <c r="K51" i="1" s="1"/>
  <c r="F46" i="1"/>
  <c r="F47" i="1" s="1"/>
  <c r="F48" i="1" s="1"/>
  <c r="F49" i="1" s="1"/>
  <c r="F50" i="1" s="1"/>
  <c r="F51" i="1" s="1"/>
  <c r="F52" i="1" s="1"/>
  <c r="F53" i="1" s="1"/>
  <c r="F54" i="1" s="1"/>
  <c r="F55" i="1" s="1"/>
  <c r="F28" i="2" l="1"/>
  <c r="F29" i="2" s="1"/>
  <c r="F30" i="2" s="1"/>
  <c r="F31" i="2" s="1"/>
  <c r="D31" i="2"/>
  <c r="D30" i="2"/>
  <c r="D29" i="2"/>
  <c r="D28" i="2"/>
  <c r="D27" i="2"/>
</calcChain>
</file>

<file path=xl/sharedStrings.xml><?xml version="1.0" encoding="utf-8"?>
<sst xmlns="http://schemas.openxmlformats.org/spreadsheetml/2006/main" count="398" uniqueCount="75">
  <si>
    <t>白井(chb003)</t>
    <rPh sb="0" eb="2">
      <t>シライ</t>
    </rPh>
    <phoneticPr fontId="4"/>
  </si>
  <si>
    <t>佐倉(chb007)</t>
    <rPh sb="0" eb="2">
      <t>サクラ</t>
    </rPh>
    <phoneticPr fontId="4"/>
  </si>
  <si>
    <t>浦安(chb008)</t>
    <rPh sb="0" eb="2">
      <t>ウラヤス</t>
    </rPh>
    <phoneticPr fontId="4"/>
  </si>
  <si>
    <t>姉崎(chb014)</t>
    <rPh sb="0" eb="2">
      <t>アネザキ</t>
    </rPh>
    <phoneticPr fontId="4"/>
  </si>
  <si>
    <t>木更津(chb015)</t>
    <rPh sb="0" eb="3">
      <t>キサラヅ</t>
    </rPh>
    <phoneticPr fontId="4"/>
  </si>
  <si>
    <t>富津(chb022)</t>
    <rPh sb="0" eb="2">
      <t>フッツ</t>
    </rPh>
    <phoneticPr fontId="4"/>
  </si>
  <si>
    <t>稲毛(chb024)</t>
    <rPh sb="0" eb="2">
      <t>イナゲ</t>
    </rPh>
    <phoneticPr fontId="4"/>
  </si>
  <si>
    <t>取手(ibr016)</t>
    <rPh sb="0" eb="1">
      <t>ト</t>
    </rPh>
    <rPh sb="1" eb="2">
      <t>テ</t>
    </rPh>
    <phoneticPr fontId="4"/>
  </si>
  <si>
    <t>新宿(tky007)</t>
    <rPh sb="0" eb="2">
      <t>シンジュク</t>
    </rPh>
    <phoneticPr fontId="4"/>
  </si>
  <si>
    <t>川崎(kng001)</t>
    <rPh sb="0" eb="2">
      <t>カワサキ</t>
    </rPh>
    <phoneticPr fontId="4"/>
  </si>
  <si>
    <t>横浜(kng002)</t>
    <rPh sb="0" eb="2">
      <t>ヨコハマ</t>
    </rPh>
    <phoneticPr fontId="4"/>
  </si>
  <si>
    <t>二俣川(kng006)</t>
    <rPh sb="0" eb="2">
      <t>フタマタ</t>
    </rPh>
    <rPh sb="2" eb="3">
      <t>ガワ</t>
    </rPh>
    <phoneticPr fontId="4"/>
  </si>
  <si>
    <t>各層の深さ(m)</t>
    <rPh sb="0" eb="2">
      <t>カクソウ</t>
    </rPh>
    <rPh sb="3" eb="4">
      <t>フカ</t>
    </rPh>
    <phoneticPr fontId="4"/>
  </si>
  <si>
    <t>Vs(m/s)</t>
    <phoneticPr fontId="4"/>
  </si>
  <si>
    <t>Vp(m/s)</t>
    <phoneticPr fontId="4"/>
  </si>
  <si>
    <t>1m</t>
  </si>
  <si>
    <t>2m</t>
  </si>
  <si>
    <t>3m</t>
  </si>
  <si>
    <t>4m</t>
  </si>
  <si>
    <t>5m</t>
  </si>
  <si>
    <t>6m</t>
  </si>
  <si>
    <t>7m</t>
  </si>
  <si>
    <t>8m</t>
  </si>
  <si>
    <t>9m</t>
  </si>
  <si>
    <t>10m</t>
  </si>
  <si>
    <t>11m</t>
  </si>
  <si>
    <t>12m</t>
  </si>
  <si>
    <t>13m</t>
  </si>
  <si>
    <t>14m</t>
  </si>
  <si>
    <t>15m</t>
  </si>
  <si>
    <t>16m</t>
  </si>
  <si>
    <t>17m</t>
  </si>
  <si>
    <t>18m</t>
  </si>
  <si>
    <t>19m</t>
  </si>
  <si>
    <t>20m</t>
  </si>
  <si>
    <t>k-net</t>
    <phoneticPr fontId="4"/>
  </si>
  <si>
    <t>層番号</t>
    <rPh sb="0" eb="1">
      <t>ソウ</t>
    </rPh>
    <rPh sb="1" eb="3">
      <t>バンゴウ</t>
    </rPh>
    <phoneticPr fontId="2"/>
  </si>
  <si>
    <t>ρ(t/m3)</t>
  </si>
  <si>
    <t>Vp(m/s)</t>
  </si>
  <si>
    <t>Vs(m/s)</t>
  </si>
  <si>
    <t>層厚(m)</t>
    <rPh sb="0" eb="2">
      <t>ソウアツ</t>
    </rPh>
    <phoneticPr fontId="2"/>
  </si>
  <si>
    <t>上面深さ(m)</t>
    <rPh sb="0" eb="1">
      <t>ジョウ</t>
    </rPh>
    <rPh sb="1" eb="2">
      <t>メン</t>
    </rPh>
    <rPh sb="2" eb="3">
      <t>フカ</t>
    </rPh>
    <phoneticPr fontId="3"/>
  </si>
  <si>
    <t>-</t>
  </si>
  <si>
    <t>kik-net</t>
    <phoneticPr fontId="4"/>
  </si>
  <si>
    <t>KIK所沢(sith04)</t>
    <rPh sb="3" eb="5">
      <t>トコロザワ</t>
    </rPh>
    <phoneticPr fontId="4"/>
  </si>
  <si>
    <t>KIK横浜(kngh10)</t>
    <rPh sb="3" eb="5">
      <t>ヨコハマ</t>
    </rPh>
    <phoneticPr fontId="4"/>
  </si>
  <si>
    <t>建研</t>
    <rPh sb="0" eb="2">
      <t>ケンケン</t>
    </rPh>
    <phoneticPr fontId="4"/>
  </si>
  <si>
    <t>UR</t>
    <phoneticPr fontId="4"/>
  </si>
  <si>
    <t>NO.</t>
    <phoneticPr fontId="4"/>
  </si>
  <si>
    <t>層厚(m)</t>
    <rPh sb="0" eb="2">
      <t>ソウアツ</t>
    </rPh>
    <phoneticPr fontId="4"/>
  </si>
  <si>
    <t>Vp(m/s)</t>
    <phoneticPr fontId="4"/>
  </si>
  <si>
    <t>Vs(m/s)</t>
    <phoneticPr fontId="4"/>
  </si>
  <si>
    <t>層番号</t>
    <rPh sb="0" eb="1">
      <t>ソウ</t>
    </rPh>
    <rPh sb="1" eb="3">
      <t>バンゴウ</t>
    </rPh>
    <phoneticPr fontId="4"/>
  </si>
  <si>
    <r>
      <t>ρ(t/m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b/>
        <sz val="11"/>
        <color theme="1"/>
        <rFont val="ＭＳ Ｐゴシック"/>
        <family val="3"/>
        <charset val="128"/>
        <scheme val="minor"/>
      </rPr>
      <t>)</t>
    </r>
    <phoneticPr fontId="4"/>
  </si>
  <si>
    <t>建研（ANX）</t>
  </si>
  <si>
    <t>日本工業（NIT）</t>
  </si>
  <si>
    <t>深度(m)</t>
    <rPh sb="0" eb="2">
      <t>シンド</t>
    </rPh>
    <phoneticPr fontId="4"/>
  </si>
  <si>
    <t>光が丘(HPP)</t>
    <phoneticPr fontId="4"/>
  </si>
  <si>
    <t>芝浦（TSU）</t>
    <phoneticPr fontId="4"/>
  </si>
  <si>
    <t>松原（HMB）</t>
    <phoneticPr fontId="4"/>
  </si>
  <si>
    <t>お台場（SO1）</t>
    <phoneticPr fontId="4"/>
  </si>
  <si>
    <t>元住吉（URM）</t>
    <phoneticPr fontId="4"/>
  </si>
  <si>
    <r>
      <t>ρ(t/m</t>
    </r>
    <r>
      <rPr>
        <b/>
        <vertAlign val="superscript"/>
        <sz val="12"/>
        <color theme="1"/>
        <rFont val="HGPｺﾞｼｯｸE"/>
        <family val="3"/>
        <charset val="128"/>
      </rPr>
      <t>3</t>
    </r>
    <r>
      <rPr>
        <b/>
        <sz val="12"/>
        <color theme="1"/>
        <rFont val="HGPｺﾞｼｯｸE"/>
        <family val="3"/>
        <charset val="128"/>
      </rPr>
      <t>)</t>
    </r>
  </si>
  <si>
    <t>層厚(m)</t>
    <rPh sb="0" eb="2">
      <t>ソウアツ</t>
    </rPh>
    <phoneticPr fontId="4"/>
  </si>
  <si>
    <t>上面深さ(m)</t>
    <rPh sb="0" eb="1">
      <t>ジョウ</t>
    </rPh>
    <rPh sb="1" eb="2">
      <t>メン</t>
    </rPh>
    <rPh sb="2" eb="3">
      <t>フカ</t>
    </rPh>
    <phoneticPr fontId="4"/>
  </si>
  <si>
    <t>上面深さ(m)</t>
    <rPh sb="0" eb="3">
      <t>ジョウメンフカ</t>
    </rPh>
    <phoneticPr fontId="4"/>
  </si>
  <si>
    <t>上面深さ（ｍ）</t>
    <rPh sb="0" eb="1">
      <t>ジョウ</t>
    </rPh>
    <rPh sb="1" eb="2">
      <t>メン</t>
    </rPh>
    <rPh sb="2" eb="3">
      <t>フカ</t>
    </rPh>
    <phoneticPr fontId="4"/>
  </si>
  <si>
    <t>上面深さ(m)</t>
    <rPh sb="0" eb="1">
      <t>ジョウ</t>
    </rPh>
    <rPh sb="1" eb="2">
      <t>メン</t>
    </rPh>
    <rPh sb="2" eb="3">
      <t>フカ</t>
    </rPh>
    <phoneticPr fontId="4"/>
  </si>
  <si>
    <r>
      <t>ρ(t/m</t>
    </r>
    <r>
      <rPr>
        <b/>
        <vertAlign val="superscript"/>
        <sz val="12"/>
        <color theme="1"/>
        <rFont val="HGPｺﾞｼｯｸE"/>
        <family val="3"/>
        <charset val="128"/>
      </rPr>
      <t>3</t>
    </r>
    <r>
      <rPr>
        <b/>
        <sz val="12"/>
        <color theme="1"/>
        <rFont val="HGPｺﾞｼｯｸE"/>
        <family val="3"/>
        <charset val="128"/>
      </rPr>
      <t>)</t>
    </r>
    <phoneticPr fontId="4"/>
  </si>
  <si>
    <t xml:space="preserve">川越(sit009) </t>
    <rPh sb="0" eb="2">
      <t>カワゴエ</t>
    </rPh>
    <phoneticPr fontId="2"/>
  </si>
  <si>
    <t>厚木(kng009)</t>
    <rPh sb="0" eb="2">
      <t>アツギ</t>
    </rPh>
    <phoneticPr fontId="2"/>
  </si>
  <si>
    <t>平塚(kng010)</t>
    <rPh sb="0" eb="2">
      <t>ヒラツカ</t>
    </rPh>
    <phoneticPr fontId="2"/>
  </si>
  <si>
    <t>小金井(tky006)</t>
    <rPh sb="0" eb="3">
      <t>コガネイ</t>
    </rPh>
    <phoneticPr fontId="2"/>
  </si>
  <si>
    <t>※表層地盤が複雑なため簡略化をしない</t>
    <rPh sb="1" eb="3">
      <t>ヒョウソウ</t>
    </rPh>
    <rPh sb="3" eb="5">
      <t>ジバン</t>
    </rPh>
    <rPh sb="6" eb="8">
      <t>フクザツ</t>
    </rPh>
    <rPh sb="11" eb="14">
      <t>カンリャクカ</t>
    </rPh>
    <phoneticPr fontId="4"/>
  </si>
  <si>
    <t>元データをそのまま使用する</t>
    <rPh sb="0" eb="1">
      <t>モト</t>
    </rPh>
    <rPh sb="9" eb="11">
      <t>シヨウ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</si>
</sst>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scheme val="minor"/>
    </font>
    <font>
      <b/>
      <sz val="10"/>
      <color theme="1"/>
      <name val="Arial Unicode MS"/>
      <family val="3"/>
      <charset val="128"/>
    </font>
    <font>
      <b/>
      <vertAlign val="superscript"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HGPｺﾞｼｯｸE"/>
      <family val="3"/>
      <charset val="128"/>
    </font>
    <font>
      <b/>
      <vertAlign val="superscript"/>
      <sz val="12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b/>
      <sz val="12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151">
    <xf numFmtId="0" fontId="0" fillId="0" borderId="0" xfId="0"/>
    <xf numFmtId="0" fontId="5" fillId="0" borderId="2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0" fillId="0" borderId="0" xfId="0"/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34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34" xfId="0" applyFont="1" applyBorder="1" applyAlignme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43" xfId="0" applyBorder="1" applyAlignme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1"/>
  <sheetViews>
    <sheetView tabSelected="1" zoomScale="75" zoomScaleNormal="75" workbookViewId="0">
      <selection activeCell="F29" sqref="F29"/>
    </sheetView>
  </sheetViews>
  <sheetFormatPr defaultRowHeight="14.25" x14ac:dyDescent="0.15"/>
  <cols>
    <col min="1" max="5" width="9" style="71"/>
    <col min="6" max="6" width="12.75" style="71" customWidth="1"/>
    <col min="7" max="10" width="9" style="71"/>
    <col min="11" max="11" width="13.375" style="71" customWidth="1"/>
    <col min="12" max="15" width="9" style="71"/>
    <col min="16" max="16" width="12.625" style="71" customWidth="1"/>
    <col min="17" max="20" width="9" style="71"/>
    <col min="21" max="21" width="13" style="71" customWidth="1"/>
    <col min="22" max="25" width="9" style="71"/>
    <col min="26" max="26" width="12.5" style="71" customWidth="1"/>
    <col min="27" max="27" width="9" style="71"/>
    <col min="28" max="30" width="9" style="96"/>
    <col min="31" max="31" width="14" style="96" bestFit="1" customWidth="1"/>
    <col min="32" max="71" width="9" style="96"/>
    <col min="72" max="72" width="9" style="96" customWidth="1"/>
    <col min="73" max="73" width="9" style="96"/>
    <col min="74" max="16384" width="9" style="97"/>
  </cols>
  <sheetData>
    <row r="1" spans="2:73" ht="15" thickBot="1" x14ac:dyDescent="0.2"/>
    <row r="2" spans="2:73" ht="15" thickBot="1" x14ac:dyDescent="0.2">
      <c r="B2" s="128" t="s">
        <v>0</v>
      </c>
      <c r="C2" s="129"/>
      <c r="D2" s="129"/>
      <c r="E2" s="129"/>
      <c r="F2" s="130"/>
      <c r="G2" s="121" t="s">
        <v>1</v>
      </c>
      <c r="H2" s="122"/>
      <c r="I2" s="122"/>
      <c r="J2" s="122"/>
      <c r="K2" s="123"/>
      <c r="L2" s="121" t="s">
        <v>2</v>
      </c>
      <c r="M2" s="122"/>
      <c r="N2" s="122"/>
      <c r="O2" s="122"/>
      <c r="P2" s="122"/>
      <c r="Q2" s="121" t="s">
        <v>3</v>
      </c>
      <c r="R2" s="122"/>
      <c r="S2" s="122"/>
      <c r="T2" s="122"/>
      <c r="U2" s="123"/>
      <c r="V2" s="121" t="s">
        <v>4</v>
      </c>
      <c r="W2" s="122"/>
      <c r="X2" s="122"/>
      <c r="Y2" s="122"/>
      <c r="Z2" s="123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</row>
    <row r="3" spans="2:73" ht="15" thickBot="1" x14ac:dyDescent="0.2">
      <c r="B3" s="98" t="s">
        <v>38</v>
      </c>
      <c r="C3" s="99" t="s">
        <v>39</v>
      </c>
      <c r="D3" s="99" t="s">
        <v>37</v>
      </c>
      <c r="E3" s="99" t="s">
        <v>49</v>
      </c>
      <c r="F3" s="100" t="s">
        <v>64</v>
      </c>
      <c r="G3" s="98" t="s">
        <v>38</v>
      </c>
      <c r="H3" s="99" t="s">
        <v>39</v>
      </c>
      <c r="I3" s="99" t="s">
        <v>37</v>
      </c>
      <c r="J3" s="99" t="s">
        <v>49</v>
      </c>
      <c r="K3" s="99" t="s">
        <v>64</v>
      </c>
      <c r="L3" s="99" t="s">
        <v>38</v>
      </c>
      <c r="M3" s="99" t="s">
        <v>39</v>
      </c>
      <c r="N3" s="99" t="s">
        <v>37</v>
      </c>
      <c r="O3" s="99" t="s">
        <v>49</v>
      </c>
      <c r="P3" s="99" t="s">
        <v>64</v>
      </c>
      <c r="Q3" s="98" t="s">
        <v>38</v>
      </c>
      <c r="R3" s="99" t="s">
        <v>39</v>
      </c>
      <c r="S3" s="99" t="s">
        <v>37</v>
      </c>
      <c r="T3" s="99" t="s">
        <v>49</v>
      </c>
      <c r="U3" s="101" t="s">
        <v>41</v>
      </c>
      <c r="V3" s="98" t="s">
        <v>38</v>
      </c>
      <c r="W3" s="99" t="s">
        <v>39</v>
      </c>
      <c r="X3" s="99" t="s">
        <v>37</v>
      </c>
      <c r="Y3" s="99" t="s">
        <v>49</v>
      </c>
      <c r="Z3" s="101" t="s">
        <v>65</v>
      </c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</row>
    <row r="4" spans="2:73" ht="15" thickTop="1" x14ac:dyDescent="0.15">
      <c r="B4" s="102">
        <v>340</v>
      </c>
      <c r="C4" s="103">
        <v>105</v>
      </c>
      <c r="D4" s="103">
        <v>1.7466666666666668</v>
      </c>
      <c r="E4" s="103">
        <v>3</v>
      </c>
      <c r="F4" s="104">
        <v>0</v>
      </c>
      <c r="G4" s="102">
        <v>1240</v>
      </c>
      <c r="H4" s="103">
        <v>120</v>
      </c>
      <c r="I4" s="103">
        <v>1.5425</v>
      </c>
      <c r="J4" s="103">
        <v>4</v>
      </c>
      <c r="K4" s="105">
        <v>0</v>
      </c>
      <c r="L4" s="102">
        <v>1330</v>
      </c>
      <c r="M4" s="103">
        <v>140</v>
      </c>
      <c r="N4" s="103">
        <v>1.7433333333333334</v>
      </c>
      <c r="O4" s="103">
        <v>6</v>
      </c>
      <c r="P4" s="105">
        <v>0</v>
      </c>
      <c r="Q4" s="102">
        <v>1100</v>
      </c>
      <c r="R4" s="103">
        <v>90</v>
      </c>
      <c r="S4" s="103">
        <v>1.6666666666666667</v>
      </c>
      <c r="T4" s="103">
        <v>3</v>
      </c>
      <c r="U4" s="104">
        <v>0</v>
      </c>
      <c r="V4" s="102">
        <v>1055</v>
      </c>
      <c r="W4" s="103">
        <v>120</v>
      </c>
      <c r="X4" s="103">
        <v>1.7300000000000002</v>
      </c>
      <c r="Y4" s="103">
        <v>6</v>
      </c>
      <c r="Z4" s="104">
        <v>0</v>
      </c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</row>
    <row r="5" spans="2:73" ht="15" thickBot="1" x14ac:dyDescent="0.2">
      <c r="B5" s="106">
        <v>340</v>
      </c>
      <c r="C5" s="107">
        <v>125</v>
      </c>
      <c r="D5" s="107">
        <v>1.6225000000000001</v>
      </c>
      <c r="E5" s="107">
        <v>4</v>
      </c>
      <c r="F5" s="108">
        <v>3</v>
      </c>
      <c r="G5" s="106">
        <v>1240</v>
      </c>
      <c r="H5" s="107">
        <v>175</v>
      </c>
      <c r="I5" s="107">
        <v>1.6939999999999997</v>
      </c>
      <c r="J5" s="107">
        <v>5</v>
      </c>
      <c r="K5" s="109">
        <v>4</v>
      </c>
      <c r="L5" s="110">
        <v>1330</v>
      </c>
      <c r="M5" s="111">
        <v>125</v>
      </c>
      <c r="N5" s="111">
        <v>1.6778571428571429</v>
      </c>
      <c r="O5" s="111">
        <v>14</v>
      </c>
      <c r="P5" s="112">
        <v>6</v>
      </c>
      <c r="Q5" s="106">
        <v>1100</v>
      </c>
      <c r="R5" s="107">
        <v>110</v>
      </c>
      <c r="S5" s="107">
        <v>1.6849999999999996</v>
      </c>
      <c r="T5" s="107">
        <v>6</v>
      </c>
      <c r="U5" s="108">
        <v>3</v>
      </c>
      <c r="V5" s="106">
        <v>1055</v>
      </c>
      <c r="W5" s="107">
        <v>95</v>
      </c>
      <c r="X5" s="107">
        <v>1.6842857142857144</v>
      </c>
      <c r="Y5" s="107">
        <v>7</v>
      </c>
      <c r="Z5" s="108">
        <v>6</v>
      </c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</row>
    <row r="6" spans="2:73" ht="15" thickBot="1" x14ac:dyDescent="0.2">
      <c r="B6" s="106">
        <v>570</v>
      </c>
      <c r="C6" s="107">
        <v>125</v>
      </c>
      <c r="D6" s="107">
        <v>1.6099999999999999</v>
      </c>
      <c r="E6" s="107">
        <v>2</v>
      </c>
      <c r="F6" s="108">
        <v>7</v>
      </c>
      <c r="G6" s="110">
        <v>1360</v>
      </c>
      <c r="H6" s="111">
        <v>335</v>
      </c>
      <c r="I6" s="111">
        <v>1.7854545454545454</v>
      </c>
      <c r="J6" s="111">
        <v>11</v>
      </c>
      <c r="K6" s="113">
        <v>9</v>
      </c>
      <c r="L6" s="114"/>
      <c r="M6" s="114"/>
      <c r="N6" s="114"/>
      <c r="O6" s="114"/>
      <c r="P6" s="114"/>
      <c r="Q6" s="106">
        <v>1350</v>
      </c>
      <c r="R6" s="107">
        <v>205</v>
      </c>
      <c r="S6" s="107">
        <v>1.8100000000000003</v>
      </c>
      <c r="T6" s="107">
        <v>8</v>
      </c>
      <c r="U6" s="108">
        <v>9</v>
      </c>
      <c r="V6" s="106">
        <v>1055</v>
      </c>
      <c r="W6" s="107">
        <v>160</v>
      </c>
      <c r="X6" s="107">
        <v>1.7433333333333332</v>
      </c>
      <c r="Y6" s="107">
        <v>3</v>
      </c>
      <c r="Z6" s="108">
        <v>13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</row>
    <row r="7" spans="2:73" ht="15" thickBot="1" x14ac:dyDescent="0.2">
      <c r="B7" s="106">
        <v>1500</v>
      </c>
      <c r="C7" s="107">
        <v>225</v>
      </c>
      <c r="D7" s="107">
        <v>1.7214285714285713</v>
      </c>
      <c r="E7" s="115">
        <v>7</v>
      </c>
      <c r="F7" s="108">
        <v>9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0">
        <v>1740</v>
      </c>
      <c r="R7" s="111">
        <v>425</v>
      </c>
      <c r="S7" s="111">
        <v>1.83</v>
      </c>
      <c r="T7" s="111">
        <v>3</v>
      </c>
      <c r="U7" s="113">
        <v>17</v>
      </c>
      <c r="V7" s="110">
        <v>1115</v>
      </c>
      <c r="W7" s="111">
        <v>465</v>
      </c>
      <c r="X7" s="111">
        <v>1.8275000000000001</v>
      </c>
      <c r="Y7" s="111">
        <v>4</v>
      </c>
      <c r="Z7" s="113">
        <v>16</v>
      </c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</row>
    <row r="8" spans="2:73" ht="15" thickBot="1" x14ac:dyDescent="0.2">
      <c r="B8" s="110">
        <v>1780</v>
      </c>
      <c r="C8" s="111">
        <v>355</v>
      </c>
      <c r="D8" s="111">
        <v>1.9275</v>
      </c>
      <c r="E8" s="116">
        <v>4</v>
      </c>
      <c r="F8" s="113">
        <v>16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97"/>
      <c r="Y8" s="97"/>
      <c r="Z8" s="97"/>
      <c r="AA8" s="114"/>
      <c r="AB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</row>
    <row r="9" spans="2:73" x14ac:dyDescent="0.15"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96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</row>
    <row r="10" spans="2:73" ht="15" thickBot="1" x14ac:dyDescent="0.2">
      <c r="AA10" s="96"/>
    </row>
    <row r="11" spans="2:73" ht="15" thickBot="1" x14ac:dyDescent="0.2">
      <c r="B11" s="121" t="s">
        <v>5</v>
      </c>
      <c r="C11" s="122"/>
      <c r="D11" s="122"/>
      <c r="E11" s="122"/>
      <c r="F11" s="123"/>
      <c r="G11" s="128" t="s">
        <v>6</v>
      </c>
      <c r="H11" s="129"/>
      <c r="I11" s="129"/>
      <c r="J11" s="129"/>
      <c r="K11" s="129"/>
      <c r="L11" s="128" t="s">
        <v>7</v>
      </c>
      <c r="M11" s="129"/>
      <c r="N11" s="129"/>
      <c r="O11" s="129"/>
      <c r="P11" s="130"/>
      <c r="Q11" s="128" t="s">
        <v>72</v>
      </c>
      <c r="R11" s="129"/>
      <c r="S11" s="129"/>
      <c r="T11" s="129"/>
      <c r="U11" s="130"/>
      <c r="V11" s="128" t="s">
        <v>8</v>
      </c>
      <c r="W11" s="129"/>
      <c r="X11" s="129"/>
      <c r="Y11" s="129"/>
      <c r="Z11" s="130"/>
    </row>
    <row r="12" spans="2:73" ht="17.25" thickBot="1" x14ac:dyDescent="0.2">
      <c r="B12" s="117" t="s">
        <v>38</v>
      </c>
      <c r="C12" s="99" t="s">
        <v>39</v>
      </c>
      <c r="D12" s="99" t="s">
        <v>37</v>
      </c>
      <c r="E12" s="99" t="s">
        <v>49</v>
      </c>
      <c r="F12" s="99" t="s">
        <v>64</v>
      </c>
      <c r="G12" s="99" t="s">
        <v>38</v>
      </c>
      <c r="H12" s="99" t="s">
        <v>39</v>
      </c>
      <c r="I12" s="99" t="s">
        <v>37</v>
      </c>
      <c r="J12" s="99" t="s">
        <v>49</v>
      </c>
      <c r="K12" s="118" t="s">
        <v>64</v>
      </c>
      <c r="L12" s="98" t="s">
        <v>38</v>
      </c>
      <c r="M12" s="99" t="s">
        <v>39</v>
      </c>
      <c r="N12" s="99" t="s">
        <v>37</v>
      </c>
      <c r="O12" s="99" t="s">
        <v>49</v>
      </c>
      <c r="P12" s="101" t="s">
        <v>64</v>
      </c>
      <c r="Q12" s="98" t="s">
        <v>38</v>
      </c>
      <c r="R12" s="99" t="s">
        <v>39</v>
      </c>
      <c r="S12" s="99" t="s">
        <v>62</v>
      </c>
      <c r="T12" s="99" t="s">
        <v>49</v>
      </c>
      <c r="U12" s="100" t="s">
        <v>64</v>
      </c>
      <c r="V12" s="98" t="s">
        <v>38</v>
      </c>
      <c r="W12" s="99" t="s">
        <v>39</v>
      </c>
      <c r="X12" s="99" t="s">
        <v>37</v>
      </c>
      <c r="Y12" s="99" t="s">
        <v>49</v>
      </c>
      <c r="Z12" s="101" t="s">
        <v>64</v>
      </c>
    </row>
    <row r="13" spans="2:73" ht="15" thickTop="1" x14ac:dyDescent="0.15">
      <c r="B13" s="102">
        <v>1340</v>
      </c>
      <c r="C13" s="103">
        <v>165</v>
      </c>
      <c r="D13" s="103">
        <v>1.845</v>
      </c>
      <c r="E13" s="103">
        <v>8</v>
      </c>
      <c r="F13" s="104">
        <v>0</v>
      </c>
      <c r="G13" s="114"/>
      <c r="H13" s="114"/>
      <c r="I13" s="114"/>
      <c r="J13" s="114"/>
      <c r="K13" s="114"/>
      <c r="L13" s="102">
        <v>370</v>
      </c>
      <c r="M13" s="103">
        <v>110</v>
      </c>
      <c r="N13" s="103">
        <v>1.5150000000000001</v>
      </c>
      <c r="O13" s="103">
        <v>2</v>
      </c>
      <c r="P13" s="104">
        <v>0</v>
      </c>
      <c r="Q13" s="102">
        <v>290</v>
      </c>
      <c r="R13" s="103">
        <v>110</v>
      </c>
      <c r="S13" s="103">
        <v>1.6150000000000002</v>
      </c>
      <c r="T13" s="103">
        <v>2</v>
      </c>
      <c r="U13" s="104">
        <v>0</v>
      </c>
      <c r="V13" s="102">
        <v>1210</v>
      </c>
      <c r="W13" s="103">
        <v>150</v>
      </c>
      <c r="X13" s="103">
        <v>1.5262500000000001</v>
      </c>
      <c r="Y13" s="103">
        <v>8</v>
      </c>
      <c r="Z13" s="104">
        <v>0</v>
      </c>
    </row>
    <row r="14" spans="2:73" ht="15" thickBot="1" x14ac:dyDescent="0.2">
      <c r="B14" s="110">
        <v>1610</v>
      </c>
      <c r="C14" s="111">
        <v>420</v>
      </c>
      <c r="D14" s="111">
        <v>1.8866666666666665</v>
      </c>
      <c r="E14" s="111">
        <v>12</v>
      </c>
      <c r="F14" s="113">
        <v>8</v>
      </c>
      <c r="G14" s="114"/>
      <c r="H14" s="97"/>
      <c r="I14" s="119" t="s">
        <v>73</v>
      </c>
      <c r="J14" s="114"/>
      <c r="K14" s="114"/>
      <c r="L14" s="106">
        <v>1010</v>
      </c>
      <c r="M14" s="107">
        <v>190</v>
      </c>
      <c r="N14" s="107">
        <v>1.8150000000000002</v>
      </c>
      <c r="O14" s="107">
        <v>4</v>
      </c>
      <c r="P14" s="108">
        <v>2</v>
      </c>
      <c r="Q14" s="106">
        <v>290</v>
      </c>
      <c r="R14" s="107">
        <v>135</v>
      </c>
      <c r="S14" s="107">
        <v>1.6266666666666667</v>
      </c>
      <c r="T14" s="107">
        <v>3</v>
      </c>
      <c r="U14" s="108">
        <v>2</v>
      </c>
      <c r="V14" s="106">
        <v>1380</v>
      </c>
      <c r="W14" s="107">
        <v>255</v>
      </c>
      <c r="X14" s="107">
        <v>1.79</v>
      </c>
      <c r="Y14" s="107">
        <v>4</v>
      </c>
      <c r="Z14" s="108">
        <v>8</v>
      </c>
    </row>
    <row r="15" spans="2:73" ht="15" thickBot="1" x14ac:dyDescent="0.2">
      <c r="B15" s="114"/>
      <c r="C15" s="114"/>
      <c r="D15" s="114"/>
      <c r="E15" s="114"/>
      <c r="F15" s="114"/>
      <c r="G15" s="114"/>
      <c r="H15" s="97"/>
      <c r="I15" s="96" t="s">
        <v>74</v>
      </c>
      <c r="J15" s="114"/>
      <c r="K15" s="114"/>
      <c r="L15" s="106">
        <v>1010</v>
      </c>
      <c r="M15" s="107">
        <v>260</v>
      </c>
      <c r="N15" s="107">
        <v>1.94</v>
      </c>
      <c r="O15" s="107">
        <v>10</v>
      </c>
      <c r="P15" s="108">
        <v>6</v>
      </c>
      <c r="Q15" s="106">
        <v>405</v>
      </c>
      <c r="R15" s="107">
        <v>165</v>
      </c>
      <c r="S15" s="107">
        <v>1.6733333333333331</v>
      </c>
      <c r="T15" s="107">
        <v>3</v>
      </c>
      <c r="U15" s="108">
        <v>5</v>
      </c>
      <c r="V15" s="110">
        <v>1770</v>
      </c>
      <c r="W15" s="111">
        <v>490</v>
      </c>
      <c r="X15" s="111">
        <v>1.92</v>
      </c>
      <c r="Y15" s="111">
        <v>8</v>
      </c>
      <c r="Z15" s="113">
        <v>12</v>
      </c>
    </row>
    <row r="16" spans="2:73" ht="15" thickBot="1" x14ac:dyDescent="0.2">
      <c r="G16" s="114"/>
      <c r="H16" s="114"/>
      <c r="I16" s="114"/>
      <c r="J16" s="114"/>
      <c r="K16" s="114"/>
      <c r="L16" s="110">
        <v>1890</v>
      </c>
      <c r="M16" s="111">
        <v>480</v>
      </c>
      <c r="N16" s="111">
        <v>2</v>
      </c>
      <c r="O16" s="111">
        <v>4</v>
      </c>
      <c r="P16" s="113">
        <v>16</v>
      </c>
      <c r="Q16" s="106">
        <v>1725</v>
      </c>
      <c r="R16" s="107">
        <v>420</v>
      </c>
      <c r="S16" s="107">
        <v>1.8571428571428577</v>
      </c>
      <c r="T16" s="107">
        <v>7</v>
      </c>
      <c r="U16" s="108">
        <v>8</v>
      </c>
    </row>
    <row r="17" spans="2:73" ht="15" thickBot="1" x14ac:dyDescent="0.2">
      <c r="Q17" s="110">
        <v>1725</v>
      </c>
      <c r="R17" s="111">
        <v>575</v>
      </c>
      <c r="S17" s="111">
        <v>1.8440000000000001</v>
      </c>
      <c r="T17" s="111">
        <v>5</v>
      </c>
      <c r="U17" s="113">
        <v>15</v>
      </c>
    </row>
    <row r="19" spans="2:73" ht="15" thickBot="1" x14ac:dyDescent="0.2">
      <c r="AC19" s="97"/>
      <c r="AD19" s="97"/>
      <c r="AE19" s="97"/>
    </row>
    <row r="20" spans="2:73" ht="15" thickBot="1" x14ac:dyDescent="0.2">
      <c r="B20" s="128" t="s">
        <v>9</v>
      </c>
      <c r="C20" s="129"/>
      <c r="D20" s="129"/>
      <c r="E20" s="129"/>
      <c r="F20" s="129"/>
      <c r="G20" s="128" t="s">
        <v>10</v>
      </c>
      <c r="H20" s="129"/>
      <c r="I20" s="129"/>
      <c r="J20" s="129"/>
      <c r="K20" s="130"/>
      <c r="L20" s="122" t="s">
        <v>11</v>
      </c>
      <c r="M20" s="122"/>
      <c r="N20" s="122"/>
      <c r="O20" s="122"/>
      <c r="P20" s="123"/>
      <c r="Q20" s="128" t="s">
        <v>70</v>
      </c>
      <c r="R20" s="129"/>
      <c r="S20" s="129"/>
      <c r="T20" s="129"/>
      <c r="U20" s="130"/>
      <c r="V20" s="128" t="s">
        <v>71</v>
      </c>
      <c r="W20" s="129"/>
      <c r="X20" s="129"/>
      <c r="Y20" s="129"/>
      <c r="Z20" s="130"/>
      <c r="AA20" s="121" t="s">
        <v>69</v>
      </c>
      <c r="AB20" s="122"/>
      <c r="AC20" s="122"/>
      <c r="AD20" s="122"/>
      <c r="AE20" s="123"/>
    </row>
    <row r="21" spans="2:73" ht="17.25" thickBot="1" x14ac:dyDescent="0.2">
      <c r="B21" s="98" t="s">
        <v>38</v>
      </c>
      <c r="C21" s="99" t="s">
        <v>39</v>
      </c>
      <c r="D21" s="99" t="s">
        <v>37</v>
      </c>
      <c r="E21" s="99" t="s">
        <v>49</v>
      </c>
      <c r="F21" s="118" t="s">
        <v>64</v>
      </c>
      <c r="G21" s="98" t="s">
        <v>38</v>
      </c>
      <c r="H21" s="99" t="s">
        <v>39</v>
      </c>
      <c r="I21" s="99" t="s">
        <v>37</v>
      </c>
      <c r="J21" s="99" t="s">
        <v>49</v>
      </c>
      <c r="K21" s="118" t="s">
        <v>66</v>
      </c>
      <c r="L21" s="98" t="s">
        <v>38</v>
      </c>
      <c r="M21" s="99" t="s">
        <v>39</v>
      </c>
      <c r="N21" s="99" t="s">
        <v>37</v>
      </c>
      <c r="O21" s="99" t="s">
        <v>49</v>
      </c>
      <c r="P21" s="100" t="s">
        <v>64</v>
      </c>
      <c r="Q21" s="98" t="s">
        <v>38</v>
      </c>
      <c r="R21" s="99" t="s">
        <v>39</v>
      </c>
      <c r="S21" s="99" t="s">
        <v>62</v>
      </c>
      <c r="T21" s="99" t="s">
        <v>49</v>
      </c>
      <c r="U21" s="100" t="s">
        <v>64</v>
      </c>
      <c r="V21" s="98" t="s">
        <v>38</v>
      </c>
      <c r="W21" s="99" t="s">
        <v>39</v>
      </c>
      <c r="X21" s="99" t="s">
        <v>62</v>
      </c>
      <c r="Y21" s="99" t="s">
        <v>49</v>
      </c>
      <c r="Z21" s="100" t="s">
        <v>64</v>
      </c>
      <c r="AA21" s="98" t="s">
        <v>38</v>
      </c>
      <c r="AB21" s="99" t="s">
        <v>39</v>
      </c>
      <c r="AC21" s="99" t="s">
        <v>62</v>
      </c>
      <c r="AD21" s="99" t="s">
        <v>49</v>
      </c>
      <c r="AE21" s="100" t="s">
        <v>64</v>
      </c>
    </row>
    <row r="22" spans="2:73" ht="15" thickTop="1" x14ac:dyDescent="0.15">
      <c r="B22" s="102">
        <v>1020</v>
      </c>
      <c r="C22" s="103">
        <v>130</v>
      </c>
      <c r="D22" s="103">
        <v>1.57</v>
      </c>
      <c r="E22" s="103">
        <v>2</v>
      </c>
      <c r="F22" s="105">
        <v>0</v>
      </c>
      <c r="G22" s="102">
        <v>385</v>
      </c>
      <c r="H22" s="103">
        <v>135</v>
      </c>
      <c r="I22" s="103">
        <v>2.0266666666666668</v>
      </c>
      <c r="J22" s="103">
        <v>3</v>
      </c>
      <c r="K22" s="105">
        <v>0</v>
      </c>
      <c r="L22" s="102">
        <v>460</v>
      </c>
      <c r="M22" s="103">
        <v>195</v>
      </c>
      <c r="N22" s="103">
        <v>1.3766666666666667</v>
      </c>
      <c r="O22" s="103">
        <v>3</v>
      </c>
      <c r="P22" s="104">
        <v>0</v>
      </c>
      <c r="Q22" s="102">
        <v>570</v>
      </c>
      <c r="R22" s="103">
        <v>85</v>
      </c>
      <c r="S22" s="103">
        <v>1.502</v>
      </c>
      <c r="T22" s="103">
        <v>5</v>
      </c>
      <c r="U22" s="104">
        <v>0</v>
      </c>
      <c r="V22" s="102">
        <v>560</v>
      </c>
      <c r="W22" s="103">
        <v>265</v>
      </c>
      <c r="X22" s="103">
        <v>1.8140000000000001</v>
      </c>
      <c r="Y22" s="103">
        <v>3</v>
      </c>
      <c r="Z22" s="104">
        <v>0</v>
      </c>
      <c r="AA22" s="102">
        <v>440</v>
      </c>
      <c r="AB22" s="103">
        <v>165</v>
      </c>
      <c r="AC22" s="103">
        <v>1.105</v>
      </c>
      <c r="AD22" s="103">
        <v>2</v>
      </c>
      <c r="AE22" s="104">
        <v>0</v>
      </c>
    </row>
    <row r="23" spans="2:73" ht="15" thickBot="1" x14ac:dyDescent="0.2">
      <c r="B23" s="106">
        <v>1020</v>
      </c>
      <c r="C23" s="107">
        <v>70</v>
      </c>
      <c r="D23" s="107">
        <v>1.7</v>
      </c>
      <c r="E23" s="107">
        <v>3</v>
      </c>
      <c r="F23" s="109">
        <v>2</v>
      </c>
      <c r="G23" s="106">
        <v>975</v>
      </c>
      <c r="H23" s="107">
        <v>85</v>
      </c>
      <c r="I23" s="107">
        <v>1.6483333333333334</v>
      </c>
      <c r="J23" s="107">
        <v>12</v>
      </c>
      <c r="K23" s="109">
        <v>3</v>
      </c>
      <c r="L23" s="106">
        <v>1200</v>
      </c>
      <c r="M23" s="107">
        <v>155</v>
      </c>
      <c r="N23" s="107">
        <v>1.625</v>
      </c>
      <c r="O23" s="107">
        <v>4</v>
      </c>
      <c r="P23" s="108">
        <v>3</v>
      </c>
      <c r="Q23" s="106">
        <v>1445</v>
      </c>
      <c r="R23" s="107">
        <v>120</v>
      </c>
      <c r="S23" s="107">
        <v>1.5616666666666668</v>
      </c>
      <c r="T23" s="107">
        <v>6</v>
      </c>
      <c r="U23" s="108">
        <v>5</v>
      </c>
      <c r="V23" s="110">
        <v>1480</v>
      </c>
      <c r="W23" s="111">
        <v>390</v>
      </c>
      <c r="X23" s="111">
        <v>1.82</v>
      </c>
      <c r="Y23" s="111">
        <v>17</v>
      </c>
      <c r="Z23" s="113">
        <v>3</v>
      </c>
      <c r="AA23" s="106">
        <v>1870</v>
      </c>
      <c r="AB23" s="107">
        <v>165</v>
      </c>
      <c r="AC23" s="107">
        <v>1.4</v>
      </c>
      <c r="AD23" s="107">
        <v>2</v>
      </c>
      <c r="AE23" s="108">
        <v>2</v>
      </c>
    </row>
    <row r="24" spans="2:73" x14ac:dyDescent="0.15">
      <c r="B24" s="106">
        <v>1020</v>
      </c>
      <c r="C24" s="107">
        <v>195</v>
      </c>
      <c r="D24" s="107">
        <v>1.845</v>
      </c>
      <c r="E24" s="107">
        <v>2</v>
      </c>
      <c r="F24" s="109">
        <v>5</v>
      </c>
      <c r="G24" s="106">
        <v>975</v>
      </c>
      <c r="H24" s="107">
        <v>110</v>
      </c>
      <c r="I24" s="107">
        <v>1.8233333333333333</v>
      </c>
      <c r="J24" s="107">
        <v>3</v>
      </c>
      <c r="K24" s="109">
        <v>15</v>
      </c>
      <c r="L24" s="106">
        <v>1600</v>
      </c>
      <c r="M24" s="107">
        <v>355</v>
      </c>
      <c r="N24" s="107">
        <v>1.8599999999999999</v>
      </c>
      <c r="O24" s="107">
        <v>2</v>
      </c>
      <c r="P24" s="108">
        <v>7</v>
      </c>
      <c r="Q24" s="106">
        <v>1560</v>
      </c>
      <c r="R24" s="107">
        <v>260</v>
      </c>
      <c r="S24" s="107">
        <v>1.8599999999999999</v>
      </c>
      <c r="T24" s="107">
        <v>5</v>
      </c>
      <c r="U24" s="108">
        <v>11</v>
      </c>
      <c r="V24" s="97"/>
      <c r="W24" s="97"/>
      <c r="X24" s="97"/>
      <c r="Y24" s="97"/>
      <c r="Z24" s="97"/>
      <c r="AA24" s="106">
        <v>1870</v>
      </c>
      <c r="AB24" s="107">
        <v>210</v>
      </c>
      <c r="AC24" s="107">
        <v>1.5025000000000002</v>
      </c>
      <c r="AD24" s="107">
        <v>4</v>
      </c>
      <c r="AE24" s="108">
        <v>4</v>
      </c>
    </row>
    <row r="25" spans="2:73" ht="15" thickBot="1" x14ac:dyDescent="0.2">
      <c r="B25" s="106">
        <v>1240</v>
      </c>
      <c r="C25" s="107">
        <v>135</v>
      </c>
      <c r="D25" s="107">
        <v>1.6489999999999998</v>
      </c>
      <c r="E25" s="107">
        <v>10</v>
      </c>
      <c r="F25" s="109">
        <v>7</v>
      </c>
      <c r="G25" s="110">
        <v>1830</v>
      </c>
      <c r="H25" s="111">
        <v>445</v>
      </c>
      <c r="I25" s="111">
        <v>1.9749999999999999</v>
      </c>
      <c r="J25" s="111">
        <v>2</v>
      </c>
      <c r="K25" s="112">
        <v>18</v>
      </c>
      <c r="L25" s="106">
        <v>1600</v>
      </c>
      <c r="M25" s="107">
        <v>480</v>
      </c>
      <c r="N25" s="107">
        <v>1.9924999999999999</v>
      </c>
      <c r="O25" s="107">
        <v>4</v>
      </c>
      <c r="P25" s="108">
        <v>9</v>
      </c>
      <c r="Q25" s="110">
        <v>1560</v>
      </c>
      <c r="R25" s="111">
        <v>140</v>
      </c>
      <c r="S25" s="111">
        <v>1.6</v>
      </c>
      <c r="T25" s="111">
        <v>4</v>
      </c>
      <c r="U25" s="113">
        <v>16</v>
      </c>
      <c r="V25" s="97"/>
      <c r="W25" s="97"/>
      <c r="X25" s="97"/>
      <c r="Y25" s="97"/>
      <c r="Z25" s="97"/>
      <c r="AA25" s="110">
        <v>1870</v>
      </c>
      <c r="AB25" s="111">
        <v>425</v>
      </c>
      <c r="AC25" s="111">
        <v>1.5559999999999998</v>
      </c>
      <c r="AD25" s="111">
        <v>12</v>
      </c>
      <c r="AE25" s="113">
        <v>8</v>
      </c>
      <c r="BQ25" s="97"/>
      <c r="BR25" s="97"/>
      <c r="BS25" s="97"/>
      <c r="BT25" s="97"/>
      <c r="BU25" s="97"/>
    </row>
    <row r="26" spans="2:73" ht="15" thickBot="1" x14ac:dyDescent="0.2">
      <c r="B26" s="110">
        <v>1240</v>
      </c>
      <c r="C26" s="111">
        <v>170</v>
      </c>
      <c r="D26" s="111">
        <v>1.72</v>
      </c>
      <c r="E26" s="111">
        <v>3</v>
      </c>
      <c r="F26" s="113">
        <v>17</v>
      </c>
      <c r="G26" s="96"/>
      <c r="H26" s="96"/>
      <c r="I26" s="96"/>
      <c r="J26" s="96"/>
      <c r="K26" s="96"/>
      <c r="L26" s="110">
        <v>2010</v>
      </c>
      <c r="M26" s="111">
        <v>650</v>
      </c>
      <c r="N26" s="111">
        <v>1.7850000000000001</v>
      </c>
      <c r="O26" s="111">
        <v>2</v>
      </c>
      <c r="P26" s="113">
        <v>13</v>
      </c>
      <c r="AA26" s="96"/>
      <c r="BQ26" s="97"/>
      <c r="BR26" s="97"/>
      <c r="BS26" s="97"/>
      <c r="BT26" s="97"/>
      <c r="BU26" s="97"/>
    </row>
    <row r="27" spans="2:73" x14ac:dyDescent="0.15">
      <c r="AA27" s="96"/>
    </row>
    <row r="29" spans="2:73" ht="15" thickBot="1" x14ac:dyDescent="0.2"/>
    <row r="30" spans="2:73" ht="15" thickBot="1" x14ac:dyDescent="0.2">
      <c r="B30" s="128" t="s">
        <v>44</v>
      </c>
      <c r="C30" s="129"/>
      <c r="D30" s="129"/>
      <c r="E30" s="129"/>
      <c r="F30" s="130"/>
      <c r="G30" s="128" t="s">
        <v>45</v>
      </c>
      <c r="H30" s="129"/>
      <c r="I30" s="129"/>
      <c r="J30" s="129"/>
      <c r="K30" s="130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</row>
    <row r="31" spans="2:73" ht="15" thickBot="1" x14ac:dyDescent="0.2">
      <c r="B31" s="98" t="s">
        <v>38</v>
      </c>
      <c r="C31" s="118" t="s">
        <v>39</v>
      </c>
      <c r="D31" s="99" t="s">
        <v>37</v>
      </c>
      <c r="E31" s="99" t="s">
        <v>40</v>
      </c>
      <c r="F31" s="118" t="s">
        <v>41</v>
      </c>
      <c r="G31" s="98" t="s">
        <v>38</v>
      </c>
      <c r="H31" s="99" t="s">
        <v>39</v>
      </c>
      <c r="I31" s="99" t="s">
        <v>37</v>
      </c>
      <c r="J31" s="99" t="s">
        <v>40</v>
      </c>
      <c r="K31" s="101" t="s">
        <v>41</v>
      </c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</row>
    <row r="32" spans="2:73" ht="15" thickTop="1" x14ac:dyDescent="0.15">
      <c r="B32" s="102">
        <v>1130</v>
      </c>
      <c r="C32" s="103">
        <v>200</v>
      </c>
      <c r="D32" s="103"/>
      <c r="E32" s="103">
        <v>21</v>
      </c>
      <c r="F32" s="104">
        <v>0</v>
      </c>
      <c r="G32" s="102">
        <v>1140</v>
      </c>
      <c r="H32" s="103">
        <v>280</v>
      </c>
      <c r="I32" s="103"/>
      <c r="J32" s="103">
        <v>22</v>
      </c>
      <c r="K32" s="104">
        <v>0</v>
      </c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</row>
    <row r="33" spans="2:74" x14ac:dyDescent="0.15">
      <c r="B33" s="106">
        <v>1390</v>
      </c>
      <c r="C33" s="107">
        <v>450</v>
      </c>
      <c r="D33" s="107"/>
      <c r="E33" s="107">
        <v>51</v>
      </c>
      <c r="F33" s="108">
        <v>21</v>
      </c>
      <c r="G33" s="106">
        <v>1730</v>
      </c>
      <c r="H33" s="107">
        <v>390</v>
      </c>
      <c r="I33" s="107"/>
      <c r="J33" s="107">
        <v>80</v>
      </c>
      <c r="K33" s="108">
        <v>22</v>
      </c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</row>
    <row r="34" spans="2:74" x14ac:dyDescent="0.15">
      <c r="B34" s="106">
        <v>2010</v>
      </c>
      <c r="C34" s="107">
        <v>540</v>
      </c>
      <c r="D34" s="107"/>
      <c r="E34" s="107">
        <v>150</v>
      </c>
      <c r="F34" s="108">
        <v>72</v>
      </c>
      <c r="G34" s="106">
        <v>1930</v>
      </c>
      <c r="H34" s="107">
        <v>620</v>
      </c>
      <c r="I34" s="107"/>
      <c r="J34" s="107">
        <v>98</v>
      </c>
      <c r="K34" s="108">
        <v>102</v>
      </c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</row>
    <row r="35" spans="2:74" x14ac:dyDescent="0.15">
      <c r="B35" s="106">
        <v>1870</v>
      </c>
      <c r="C35" s="107">
        <v>620</v>
      </c>
      <c r="D35" s="107"/>
      <c r="E35" s="107">
        <v>226</v>
      </c>
      <c r="F35" s="108">
        <v>222</v>
      </c>
      <c r="G35" s="106">
        <v>1930</v>
      </c>
      <c r="H35" s="107">
        <v>740</v>
      </c>
      <c r="I35" s="107"/>
      <c r="J35" s="107">
        <v>301</v>
      </c>
      <c r="K35" s="108">
        <v>200</v>
      </c>
      <c r="L35" s="114"/>
      <c r="M35" s="114"/>
      <c r="N35" s="114"/>
      <c r="O35" s="114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</row>
    <row r="36" spans="2:74" x14ac:dyDescent="0.15">
      <c r="B36" s="106">
        <v>2000</v>
      </c>
      <c r="C36" s="107">
        <v>760</v>
      </c>
      <c r="D36" s="107"/>
      <c r="E36" s="107">
        <v>350</v>
      </c>
      <c r="F36" s="108">
        <v>448</v>
      </c>
      <c r="G36" s="106">
        <v>2160</v>
      </c>
      <c r="H36" s="107">
        <v>930</v>
      </c>
      <c r="I36" s="107"/>
      <c r="J36" s="107">
        <v>450</v>
      </c>
      <c r="K36" s="108">
        <v>501</v>
      </c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</row>
    <row r="37" spans="2:74" x14ac:dyDescent="0.15">
      <c r="B37" s="106">
        <v>2270</v>
      </c>
      <c r="C37" s="107">
        <v>990</v>
      </c>
      <c r="D37" s="107"/>
      <c r="E37" s="107">
        <v>202</v>
      </c>
      <c r="F37" s="108">
        <v>798</v>
      </c>
      <c r="G37" s="106">
        <v>2450</v>
      </c>
      <c r="H37" s="107">
        <v>1220</v>
      </c>
      <c r="I37" s="107"/>
      <c r="J37" s="107">
        <v>351</v>
      </c>
      <c r="K37" s="108">
        <v>951</v>
      </c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</row>
    <row r="38" spans="2:74" x14ac:dyDescent="0.15">
      <c r="B38" s="106">
        <v>2460</v>
      </c>
      <c r="C38" s="107">
        <v>1060</v>
      </c>
      <c r="D38" s="107"/>
      <c r="E38" s="107">
        <v>348</v>
      </c>
      <c r="F38" s="108">
        <v>1000</v>
      </c>
      <c r="G38" s="106">
        <v>2670</v>
      </c>
      <c r="H38" s="107">
        <v>1250</v>
      </c>
      <c r="I38" s="107"/>
      <c r="J38" s="107">
        <v>689</v>
      </c>
      <c r="K38" s="108">
        <v>1302</v>
      </c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</row>
    <row r="39" spans="2:74" ht="15" thickBot="1" x14ac:dyDescent="0.2">
      <c r="B39" s="106">
        <v>2880</v>
      </c>
      <c r="C39" s="107">
        <v>1360</v>
      </c>
      <c r="D39" s="107"/>
      <c r="E39" s="107">
        <v>352</v>
      </c>
      <c r="F39" s="108">
        <v>1348</v>
      </c>
      <c r="G39" s="110"/>
      <c r="H39" s="111"/>
      <c r="I39" s="111"/>
      <c r="J39" s="111" t="s">
        <v>42</v>
      </c>
      <c r="K39" s="113">
        <v>1991</v>
      </c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</row>
    <row r="40" spans="2:74" ht="15" thickBot="1" x14ac:dyDescent="0.2">
      <c r="B40" s="106">
        <v>2960</v>
      </c>
      <c r="C40" s="107">
        <v>1440</v>
      </c>
      <c r="D40" s="107"/>
      <c r="E40" s="107">
        <v>300</v>
      </c>
      <c r="F40" s="108">
        <v>1700</v>
      </c>
      <c r="G40" s="114"/>
      <c r="H40" s="114"/>
      <c r="I40" s="114"/>
      <c r="J40" s="114"/>
      <c r="K40" s="114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</row>
    <row r="41" spans="2:74" ht="15" thickBot="1" x14ac:dyDescent="0.2">
      <c r="B41" s="110"/>
      <c r="C41" s="111"/>
      <c r="D41" s="111"/>
      <c r="E41" s="111" t="s">
        <v>42</v>
      </c>
      <c r="F41" s="113">
        <v>2000</v>
      </c>
      <c r="G41" s="114"/>
      <c r="H41" s="98"/>
      <c r="I41" s="114"/>
      <c r="J41" s="114"/>
      <c r="K41" s="114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</row>
    <row r="42" spans="2:74" ht="15" thickBot="1" x14ac:dyDescent="0.2">
      <c r="BV42" s="96"/>
    </row>
    <row r="43" spans="2:74" ht="15" thickBot="1" x14ac:dyDescent="0.2">
      <c r="B43" s="121" t="s">
        <v>57</v>
      </c>
      <c r="C43" s="122"/>
      <c r="D43" s="122"/>
      <c r="E43" s="122"/>
      <c r="F43" s="123"/>
      <c r="G43" s="121" t="s">
        <v>58</v>
      </c>
      <c r="H43" s="122"/>
      <c r="I43" s="122"/>
      <c r="J43" s="122"/>
      <c r="K43" s="123"/>
      <c r="L43" s="121" t="s">
        <v>59</v>
      </c>
      <c r="M43" s="122"/>
      <c r="N43" s="122"/>
      <c r="O43" s="122"/>
      <c r="P43" s="123"/>
      <c r="Q43" s="121" t="s">
        <v>60</v>
      </c>
      <c r="R43" s="122"/>
      <c r="S43" s="122"/>
      <c r="T43" s="122"/>
      <c r="U43" s="123"/>
      <c r="V43" s="121" t="s">
        <v>61</v>
      </c>
      <c r="W43" s="122"/>
      <c r="X43" s="122"/>
      <c r="Y43" s="122"/>
      <c r="Z43" s="123"/>
      <c r="BV43" s="96"/>
    </row>
    <row r="44" spans="2:74" ht="17.25" thickBot="1" x14ac:dyDescent="0.2">
      <c r="B44" s="98" t="s">
        <v>14</v>
      </c>
      <c r="C44" s="99" t="s">
        <v>13</v>
      </c>
      <c r="D44" s="99" t="s">
        <v>68</v>
      </c>
      <c r="E44" s="99" t="s">
        <v>49</v>
      </c>
      <c r="F44" s="118" t="s">
        <v>64</v>
      </c>
      <c r="G44" s="98" t="s">
        <v>14</v>
      </c>
      <c r="H44" s="99" t="s">
        <v>13</v>
      </c>
      <c r="I44" s="99" t="s">
        <v>68</v>
      </c>
      <c r="J44" s="99" t="s">
        <v>49</v>
      </c>
      <c r="K44" s="118" t="s">
        <v>64</v>
      </c>
      <c r="L44" s="98" t="s">
        <v>14</v>
      </c>
      <c r="M44" s="99" t="s">
        <v>13</v>
      </c>
      <c r="N44" s="99" t="s">
        <v>68</v>
      </c>
      <c r="O44" s="99" t="s">
        <v>49</v>
      </c>
      <c r="P44" s="118" t="s">
        <v>64</v>
      </c>
      <c r="Q44" s="98" t="s">
        <v>14</v>
      </c>
      <c r="R44" s="99" t="s">
        <v>13</v>
      </c>
      <c r="S44" s="99" t="s">
        <v>68</v>
      </c>
      <c r="T44" s="99" t="s">
        <v>49</v>
      </c>
      <c r="U44" s="120" t="s">
        <v>64</v>
      </c>
      <c r="V44" s="98" t="s">
        <v>14</v>
      </c>
      <c r="W44" s="99" t="s">
        <v>13</v>
      </c>
      <c r="X44" s="99" t="s">
        <v>68</v>
      </c>
      <c r="Y44" s="99" t="s">
        <v>49</v>
      </c>
      <c r="Z44" s="101" t="s">
        <v>64</v>
      </c>
      <c r="BV44" s="96"/>
    </row>
    <row r="45" spans="2:74" ht="15" thickTop="1" x14ac:dyDescent="0.15">
      <c r="B45" s="102">
        <v>250</v>
      </c>
      <c r="C45" s="103">
        <v>114</v>
      </c>
      <c r="D45" s="103">
        <v>1.6</v>
      </c>
      <c r="E45" s="103">
        <v>3</v>
      </c>
      <c r="F45" s="105">
        <v>0</v>
      </c>
      <c r="G45" s="102">
        <v>400</v>
      </c>
      <c r="H45" s="103">
        <v>85</v>
      </c>
      <c r="I45" s="103">
        <v>1.75</v>
      </c>
      <c r="J45" s="103">
        <v>5.0999999999999996</v>
      </c>
      <c r="K45" s="105">
        <v>0</v>
      </c>
      <c r="L45" s="102">
        <v>700</v>
      </c>
      <c r="M45" s="103">
        <v>95</v>
      </c>
      <c r="N45" s="103">
        <v>1.55</v>
      </c>
      <c r="O45" s="103">
        <v>2.5</v>
      </c>
      <c r="P45" s="105">
        <v>0</v>
      </c>
      <c r="Q45" s="102">
        <v>1.6</v>
      </c>
      <c r="R45" s="103">
        <v>1430</v>
      </c>
      <c r="S45" s="103">
        <v>100</v>
      </c>
      <c r="T45" s="103">
        <v>10.1</v>
      </c>
      <c r="U45" s="105">
        <v>0</v>
      </c>
      <c r="V45" s="102">
        <v>336</v>
      </c>
      <c r="W45" s="103">
        <v>84</v>
      </c>
      <c r="X45" s="103">
        <v>1.52</v>
      </c>
      <c r="Y45" s="103">
        <v>2</v>
      </c>
      <c r="Z45" s="104">
        <v>0</v>
      </c>
      <c r="BV45" s="96"/>
    </row>
    <row r="46" spans="2:74" x14ac:dyDescent="0.15">
      <c r="B46" s="106">
        <v>720</v>
      </c>
      <c r="C46" s="107">
        <v>168</v>
      </c>
      <c r="D46" s="107">
        <v>1.6</v>
      </c>
      <c r="E46" s="107">
        <v>2.5</v>
      </c>
      <c r="F46" s="109">
        <f>E45+F45</f>
        <v>3</v>
      </c>
      <c r="G46" s="106">
        <v>810</v>
      </c>
      <c r="H46" s="107">
        <v>121</v>
      </c>
      <c r="I46" s="107">
        <v>1.65</v>
      </c>
      <c r="J46" s="107">
        <v>3</v>
      </c>
      <c r="K46" s="109">
        <f>J45+K45</f>
        <v>5.0999999999999996</v>
      </c>
      <c r="L46" s="106">
        <v>700</v>
      </c>
      <c r="M46" s="107">
        <v>120</v>
      </c>
      <c r="N46" s="107">
        <v>1.9</v>
      </c>
      <c r="O46" s="107">
        <v>3.4</v>
      </c>
      <c r="P46" s="109">
        <f>O45+P45</f>
        <v>2.5</v>
      </c>
      <c r="Q46" s="106">
        <v>1.8</v>
      </c>
      <c r="R46" s="107">
        <v>1520</v>
      </c>
      <c r="S46" s="107">
        <v>180</v>
      </c>
      <c r="T46" s="107">
        <v>12.6</v>
      </c>
      <c r="U46" s="109">
        <f>T45+U45</f>
        <v>10.1</v>
      </c>
      <c r="V46" s="106">
        <v>1563</v>
      </c>
      <c r="W46" s="107">
        <v>125</v>
      </c>
      <c r="X46" s="107">
        <v>1.79</v>
      </c>
      <c r="Y46" s="107">
        <v>1.7</v>
      </c>
      <c r="Z46" s="108">
        <f>Y45+Z45</f>
        <v>2</v>
      </c>
    </row>
    <row r="47" spans="2:74" x14ac:dyDescent="0.15">
      <c r="B47" s="106">
        <v>2040</v>
      </c>
      <c r="C47" s="107">
        <v>168</v>
      </c>
      <c r="D47" s="107">
        <v>1.6</v>
      </c>
      <c r="E47" s="107">
        <v>2</v>
      </c>
      <c r="F47" s="109">
        <f t="shared" ref="F47:F55" si="0">E46+F46</f>
        <v>5.5</v>
      </c>
      <c r="G47" s="106">
        <v>1380</v>
      </c>
      <c r="H47" s="107">
        <v>257</v>
      </c>
      <c r="I47" s="107">
        <v>1.83</v>
      </c>
      <c r="J47" s="107">
        <v>7.4</v>
      </c>
      <c r="K47" s="109">
        <f t="shared" ref="K47:K51" si="1">J46+K46</f>
        <v>8.1</v>
      </c>
      <c r="L47" s="106">
        <v>700</v>
      </c>
      <c r="M47" s="107">
        <v>130</v>
      </c>
      <c r="N47" s="107">
        <v>1.7</v>
      </c>
      <c r="O47" s="107">
        <v>3</v>
      </c>
      <c r="P47" s="109">
        <f t="shared" ref="P47:P57" si="2">O46+P46</f>
        <v>5.9</v>
      </c>
      <c r="Q47" s="106">
        <v>1.6</v>
      </c>
      <c r="R47" s="107">
        <v>1720</v>
      </c>
      <c r="S47" s="107">
        <v>240</v>
      </c>
      <c r="T47" s="107">
        <v>2.2000000000000002</v>
      </c>
      <c r="U47" s="109">
        <f t="shared" ref="U47:U50" si="3">T46+U46</f>
        <v>22.7</v>
      </c>
      <c r="V47" s="106">
        <v>1587</v>
      </c>
      <c r="W47" s="107">
        <v>108</v>
      </c>
      <c r="X47" s="107">
        <v>1.95</v>
      </c>
      <c r="Y47" s="107">
        <v>1.3</v>
      </c>
      <c r="Z47" s="108">
        <f t="shared" ref="Z47:Z55" si="4">Y46+Z46</f>
        <v>3.7</v>
      </c>
    </row>
    <row r="48" spans="2:74" x14ac:dyDescent="0.15">
      <c r="B48" s="106">
        <v>2040</v>
      </c>
      <c r="C48" s="107">
        <v>430</v>
      </c>
      <c r="D48" s="107">
        <v>1.95</v>
      </c>
      <c r="E48" s="107">
        <v>9.8000000000000007</v>
      </c>
      <c r="F48" s="109">
        <f t="shared" si="0"/>
        <v>7.5</v>
      </c>
      <c r="G48" s="106">
        <v>1490</v>
      </c>
      <c r="H48" s="107">
        <v>232</v>
      </c>
      <c r="I48" s="107">
        <v>1.68</v>
      </c>
      <c r="J48" s="107">
        <v>1.8</v>
      </c>
      <c r="K48" s="109">
        <f t="shared" si="1"/>
        <v>15.5</v>
      </c>
      <c r="L48" s="106">
        <v>1100</v>
      </c>
      <c r="M48" s="107">
        <v>110</v>
      </c>
      <c r="N48" s="107">
        <v>1.5</v>
      </c>
      <c r="O48" s="107">
        <v>6.3</v>
      </c>
      <c r="P48" s="109">
        <f t="shared" si="2"/>
        <v>8.9</v>
      </c>
      <c r="Q48" s="106">
        <v>2</v>
      </c>
      <c r="R48" s="107">
        <v>2130</v>
      </c>
      <c r="S48" s="107">
        <v>440</v>
      </c>
      <c r="T48" s="107">
        <v>1.3</v>
      </c>
      <c r="U48" s="109">
        <f t="shared" si="3"/>
        <v>24.9</v>
      </c>
      <c r="V48" s="106">
        <v>1604</v>
      </c>
      <c r="W48" s="107">
        <v>182</v>
      </c>
      <c r="X48" s="107">
        <v>2.0099999999999998</v>
      </c>
      <c r="Y48" s="107">
        <v>3</v>
      </c>
      <c r="Z48" s="108">
        <f t="shared" si="4"/>
        <v>5</v>
      </c>
    </row>
    <row r="49" spans="2:73" x14ac:dyDescent="0.15">
      <c r="B49" s="106">
        <v>2040</v>
      </c>
      <c r="C49" s="107">
        <v>360</v>
      </c>
      <c r="D49" s="107">
        <v>1.8</v>
      </c>
      <c r="E49" s="107">
        <v>6</v>
      </c>
      <c r="F49" s="109">
        <f t="shared" si="0"/>
        <v>17.3</v>
      </c>
      <c r="G49" s="106">
        <v>2110</v>
      </c>
      <c r="H49" s="107">
        <v>490</v>
      </c>
      <c r="I49" s="107">
        <v>2.0299999999999998</v>
      </c>
      <c r="J49" s="107">
        <v>5.5</v>
      </c>
      <c r="K49" s="109">
        <f t="shared" si="1"/>
        <v>17.3</v>
      </c>
      <c r="L49" s="106">
        <v>1100</v>
      </c>
      <c r="M49" s="107">
        <v>110</v>
      </c>
      <c r="N49" s="107">
        <v>1.5</v>
      </c>
      <c r="O49" s="107">
        <v>6.8</v>
      </c>
      <c r="P49" s="109">
        <f t="shared" si="2"/>
        <v>15.2</v>
      </c>
      <c r="Q49" s="106">
        <v>1.84</v>
      </c>
      <c r="R49" s="107">
        <v>1660</v>
      </c>
      <c r="S49" s="107">
        <v>350</v>
      </c>
      <c r="T49" s="107">
        <v>11.6</v>
      </c>
      <c r="U49" s="109">
        <f t="shared" si="3"/>
        <v>26.2</v>
      </c>
      <c r="V49" s="106">
        <v>1598</v>
      </c>
      <c r="W49" s="107">
        <v>194</v>
      </c>
      <c r="X49" s="107">
        <v>1.88</v>
      </c>
      <c r="Y49" s="107">
        <v>11.9</v>
      </c>
      <c r="Z49" s="108">
        <f t="shared" si="4"/>
        <v>8</v>
      </c>
      <c r="BQ49" s="97"/>
      <c r="BR49" s="97"/>
      <c r="BS49" s="97"/>
      <c r="BT49" s="97"/>
      <c r="BU49" s="97"/>
    </row>
    <row r="50" spans="2:73" ht="15" thickBot="1" x14ac:dyDescent="0.2">
      <c r="B50" s="106">
        <v>1600</v>
      </c>
      <c r="C50" s="107">
        <v>595</v>
      </c>
      <c r="D50" s="107">
        <v>2</v>
      </c>
      <c r="E50" s="107">
        <v>6.4</v>
      </c>
      <c r="F50" s="109">
        <f t="shared" si="0"/>
        <v>23.3</v>
      </c>
      <c r="G50" s="106">
        <v>1845</v>
      </c>
      <c r="H50" s="107">
        <v>540</v>
      </c>
      <c r="I50" s="107">
        <v>1.99</v>
      </c>
      <c r="J50" s="107">
        <v>3.1</v>
      </c>
      <c r="K50" s="109">
        <f t="shared" si="1"/>
        <v>22.8</v>
      </c>
      <c r="L50" s="106">
        <v>1100</v>
      </c>
      <c r="M50" s="107">
        <v>140</v>
      </c>
      <c r="N50" s="107">
        <v>1.7</v>
      </c>
      <c r="O50" s="107">
        <v>7</v>
      </c>
      <c r="P50" s="109">
        <f t="shared" si="2"/>
        <v>22</v>
      </c>
      <c r="Q50" s="110">
        <v>1.84</v>
      </c>
      <c r="R50" s="111">
        <v>1710</v>
      </c>
      <c r="S50" s="111">
        <v>410</v>
      </c>
      <c r="T50" s="111"/>
      <c r="U50" s="112">
        <f t="shared" si="3"/>
        <v>37.799999999999997</v>
      </c>
      <c r="V50" s="106">
        <v>1539</v>
      </c>
      <c r="W50" s="107">
        <v>206</v>
      </c>
      <c r="X50" s="107">
        <v>1.86</v>
      </c>
      <c r="Y50" s="107">
        <v>3</v>
      </c>
      <c r="Z50" s="108">
        <f t="shared" si="4"/>
        <v>19.899999999999999</v>
      </c>
      <c r="BP50" s="97"/>
      <c r="BQ50" s="97"/>
      <c r="BR50" s="97"/>
      <c r="BS50" s="97"/>
      <c r="BT50" s="97"/>
      <c r="BU50" s="97"/>
    </row>
    <row r="51" spans="2:73" ht="15" thickBot="1" x14ac:dyDescent="0.2">
      <c r="B51" s="106">
        <v>1700</v>
      </c>
      <c r="C51" s="107">
        <v>480</v>
      </c>
      <c r="D51" s="107">
        <v>1.85</v>
      </c>
      <c r="E51" s="107">
        <v>6.7</v>
      </c>
      <c r="F51" s="109">
        <f t="shared" si="0"/>
        <v>29.700000000000003</v>
      </c>
      <c r="G51" s="110">
        <v>1670</v>
      </c>
      <c r="H51" s="111">
        <v>545</v>
      </c>
      <c r="I51" s="111">
        <v>1.82</v>
      </c>
      <c r="J51" s="111"/>
      <c r="K51" s="112">
        <f t="shared" si="1"/>
        <v>25.900000000000002</v>
      </c>
      <c r="L51" s="106">
        <v>1100</v>
      </c>
      <c r="M51" s="107">
        <v>200</v>
      </c>
      <c r="N51" s="107">
        <v>1.7</v>
      </c>
      <c r="O51" s="107">
        <v>6.4</v>
      </c>
      <c r="P51" s="108">
        <f t="shared" si="2"/>
        <v>29</v>
      </c>
      <c r="V51" s="106">
        <v>1653</v>
      </c>
      <c r="W51" s="107">
        <v>256</v>
      </c>
      <c r="X51" s="107">
        <v>1.85</v>
      </c>
      <c r="Y51" s="107">
        <v>2.6</v>
      </c>
      <c r="Z51" s="108">
        <f t="shared" si="4"/>
        <v>22.9</v>
      </c>
      <c r="BO51" s="97"/>
      <c r="BP51" s="97"/>
      <c r="BQ51" s="97"/>
      <c r="BR51" s="97"/>
      <c r="BS51" s="97"/>
      <c r="BT51" s="97"/>
      <c r="BU51" s="97"/>
    </row>
    <row r="52" spans="2:73" x14ac:dyDescent="0.15">
      <c r="B52" s="106">
        <v>1700</v>
      </c>
      <c r="C52" s="107">
        <v>590</v>
      </c>
      <c r="D52" s="107">
        <v>2</v>
      </c>
      <c r="E52" s="107">
        <v>3.9</v>
      </c>
      <c r="F52" s="108">
        <f t="shared" si="0"/>
        <v>36.400000000000006</v>
      </c>
      <c r="L52" s="106">
        <v>1400</v>
      </c>
      <c r="M52" s="107">
        <v>210</v>
      </c>
      <c r="N52" s="107">
        <v>1.6</v>
      </c>
      <c r="O52" s="107">
        <v>6.6</v>
      </c>
      <c r="P52" s="108">
        <f t="shared" si="2"/>
        <v>35.4</v>
      </c>
      <c r="V52" s="106">
        <v>1803</v>
      </c>
      <c r="W52" s="107">
        <v>300</v>
      </c>
      <c r="X52" s="107">
        <v>2.2000000000000002</v>
      </c>
      <c r="Y52" s="107">
        <v>1.6</v>
      </c>
      <c r="Z52" s="108">
        <f t="shared" si="4"/>
        <v>25.5</v>
      </c>
      <c r="BO52" s="97"/>
      <c r="BP52" s="97"/>
      <c r="BQ52" s="97"/>
      <c r="BR52" s="97"/>
      <c r="BS52" s="97"/>
      <c r="BT52" s="97"/>
      <c r="BU52" s="97"/>
    </row>
    <row r="53" spans="2:73" x14ac:dyDescent="0.15">
      <c r="B53" s="106">
        <v>1930</v>
      </c>
      <c r="C53" s="107">
        <v>460</v>
      </c>
      <c r="D53" s="107">
        <v>1.85</v>
      </c>
      <c r="E53" s="107">
        <v>11.5</v>
      </c>
      <c r="F53" s="108">
        <f t="shared" si="0"/>
        <v>40.300000000000004</v>
      </c>
      <c r="L53" s="106">
        <v>550</v>
      </c>
      <c r="M53" s="107">
        <v>210</v>
      </c>
      <c r="N53" s="107">
        <v>1.8</v>
      </c>
      <c r="O53" s="107">
        <v>1.1000000000000001</v>
      </c>
      <c r="P53" s="108">
        <f t="shared" si="2"/>
        <v>42</v>
      </c>
      <c r="V53" s="106">
        <v>1852</v>
      </c>
      <c r="W53" s="107">
        <v>543</v>
      </c>
      <c r="X53" s="107">
        <v>2.1</v>
      </c>
      <c r="Y53" s="107">
        <v>0.7</v>
      </c>
      <c r="Z53" s="108">
        <f t="shared" si="4"/>
        <v>27.1</v>
      </c>
      <c r="BM53" s="97"/>
      <c r="BN53" s="97"/>
      <c r="BO53" s="97"/>
      <c r="BP53" s="97"/>
      <c r="BQ53" s="97"/>
      <c r="BR53" s="97"/>
      <c r="BS53" s="97"/>
      <c r="BT53" s="97"/>
      <c r="BU53" s="97"/>
    </row>
    <row r="54" spans="2:73" x14ac:dyDescent="0.15">
      <c r="B54" s="106">
        <v>1930</v>
      </c>
      <c r="C54" s="107">
        <v>600</v>
      </c>
      <c r="D54" s="107">
        <v>2.1</v>
      </c>
      <c r="E54" s="107">
        <v>4.0999999999999996</v>
      </c>
      <c r="F54" s="108">
        <f t="shared" si="0"/>
        <v>51.800000000000004</v>
      </c>
      <c r="L54" s="106">
        <v>1700</v>
      </c>
      <c r="M54" s="107">
        <v>310</v>
      </c>
      <c r="N54" s="107">
        <v>1.8</v>
      </c>
      <c r="O54" s="107">
        <v>3.7</v>
      </c>
      <c r="P54" s="108">
        <f t="shared" si="2"/>
        <v>43.1</v>
      </c>
      <c r="V54" s="106">
        <v>2147</v>
      </c>
      <c r="W54" s="107">
        <v>348</v>
      </c>
      <c r="X54" s="107">
        <v>2.23</v>
      </c>
      <c r="Y54" s="107">
        <v>9.6999999999999993</v>
      </c>
      <c r="Z54" s="108">
        <f t="shared" si="4"/>
        <v>27.8</v>
      </c>
      <c r="BM54" s="97"/>
      <c r="BN54" s="97"/>
      <c r="BO54" s="97"/>
      <c r="BP54" s="97"/>
      <c r="BQ54" s="97"/>
      <c r="BR54" s="97"/>
      <c r="BS54" s="97"/>
      <c r="BT54" s="97"/>
      <c r="BU54" s="97"/>
    </row>
    <row r="55" spans="2:73" ht="15" thickBot="1" x14ac:dyDescent="0.2">
      <c r="B55" s="110">
        <v>1930</v>
      </c>
      <c r="C55" s="111">
        <v>500</v>
      </c>
      <c r="D55" s="111">
        <v>1.8</v>
      </c>
      <c r="E55" s="111"/>
      <c r="F55" s="113">
        <f t="shared" si="0"/>
        <v>55.900000000000006</v>
      </c>
      <c r="L55" s="106">
        <v>1700</v>
      </c>
      <c r="M55" s="107">
        <v>350</v>
      </c>
      <c r="N55" s="107">
        <v>1.9</v>
      </c>
      <c r="O55" s="107">
        <v>7.1</v>
      </c>
      <c r="P55" s="108">
        <f t="shared" si="2"/>
        <v>46.800000000000004</v>
      </c>
      <c r="V55" s="110">
        <v>1839</v>
      </c>
      <c r="W55" s="111">
        <v>439</v>
      </c>
      <c r="X55" s="111">
        <v>1.95</v>
      </c>
      <c r="Y55" s="111"/>
      <c r="Z55" s="113">
        <f t="shared" si="4"/>
        <v>37.5</v>
      </c>
      <c r="BM55" s="97"/>
      <c r="BN55" s="97"/>
      <c r="BO55" s="97"/>
      <c r="BP55" s="97"/>
      <c r="BQ55" s="97"/>
      <c r="BR55" s="97"/>
      <c r="BS55" s="97"/>
      <c r="BT55" s="97"/>
      <c r="BU55" s="97"/>
    </row>
    <row r="56" spans="2:73" x14ac:dyDescent="0.15">
      <c r="L56" s="106">
        <v>1700</v>
      </c>
      <c r="M56" s="107">
        <v>320</v>
      </c>
      <c r="N56" s="107">
        <v>1.85</v>
      </c>
      <c r="O56" s="107">
        <v>7.3</v>
      </c>
      <c r="P56" s="108">
        <f t="shared" si="2"/>
        <v>53.900000000000006</v>
      </c>
      <c r="BM56" s="97"/>
      <c r="BN56" s="97"/>
      <c r="BO56" s="97"/>
      <c r="BP56" s="97"/>
      <c r="BQ56" s="97"/>
      <c r="BR56" s="97"/>
      <c r="BS56" s="97"/>
      <c r="BT56" s="97"/>
      <c r="BU56" s="97"/>
    </row>
    <row r="57" spans="2:73" ht="15" thickBot="1" x14ac:dyDescent="0.2">
      <c r="L57" s="110">
        <v>1700</v>
      </c>
      <c r="M57" s="111">
        <v>370</v>
      </c>
      <c r="N57" s="111">
        <v>1.9</v>
      </c>
      <c r="O57" s="111"/>
      <c r="P57" s="113">
        <f t="shared" si="2"/>
        <v>61.2</v>
      </c>
      <c r="BQ57" s="97"/>
      <c r="BR57" s="97"/>
      <c r="BS57" s="97"/>
      <c r="BT57" s="97"/>
      <c r="BU57" s="97"/>
    </row>
    <row r="58" spans="2:73" ht="15" thickBot="1" x14ac:dyDescent="0.2">
      <c r="BO58" s="97"/>
      <c r="BP58" s="97"/>
      <c r="BQ58" s="97"/>
      <c r="BR58" s="97"/>
      <c r="BS58" s="97"/>
      <c r="BT58" s="97"/>
      <c r="BU58" s="97"/>
    </row>
    <row r="59" spans="2:73" ht="15" thickBot="1" x14ac:dyDescent="0.2">
      <c r="B59" s="124" t="s">
        <v>54</v>
      </c>
      <c r="C59" s="125"/>
      <c r="D59" s="125"/>
      <c r="E59" s="125"/>
      <c r="F59" s="126"/>
      <c r="G59" s="124" t="s">
        <v>55</v>
      </c>
      <c r="H59" s="125"/>
      <c r="I59" s="125"/>
      <c r="J59" s="125"/>
      <c r="K59" s="127"/>
      <c r="BO59" s="97"/>
      <c r="BP59" s="97"/>
      <c r="BQ59" s="97"/>
      <c r="BR59" s="97"/>
      <c r="BS59" s="97"/>
      <c r="BT59" s="97"/>
      <c r="BU59" s="97"/>
    </row>
    <row r="60" spans="2:73" ht="15" thickBot="1" x14ac:dyDescent="0.2">
      <c r="B60" s="98" t="s">
        <v>38</v>
      </c>
      <c r="C60" s="99" t="s">
        <v>39</v>
      </c>
      <c r="D60" s="99" t="s">
        <v>37</v>
      </c>
      <c r="E60" s="99" t="s">
        <v>49</v>
      </c>
      <c r="F60" s="118" t="s">
        <v>67</v>
      </c>
      <c r="G60" s="98" t="s">
        <v>38</v>
      </c>
      <c r="H60" s="99" t="s">
        <v>39</v>
      </c>
      <c r="I60" s="99" t="s">
        <v>37</v>
      </c>
      <c r="J60" s="99" t="s">
        <v>49</v>
      </c>
      <c r="K60" s="101" t="s">
        <v>67</v>
      </c>
      <c r="BO60" s="97"/>
      <c r="BP60" s="97"/>
      <c r="BQ60" s="97"/>
      <c r="BR60" s="97"/>
      <c r="BS60" s="97"/>
      <c r="BT60" s="97"/>
      <c r="BU60" s="97"/>
    </row>
    <row r="61" spans="2:73" ht="15" thickTop="1" x14ac:dyDescent="0.15">
      <c r="B61" s="102">
        <v>170</v>
      </c>
      <c r="C61" s="103">
        <v>110</v>
      </c>
      <c r="D61" s="103">
        <v>1.3</v>
      </c>
      <c r="E61" s="103">
        <v>2</v>
      </c>
      <c r="F61" s="105">
        <v>0</v>
      </c>
      <c r="G61" s="102">
        <v>580</v>
      </c>
      <c r="H61" s="103">
        <v>120</v>
      </c>
      <c r="I61" s="103">
        <v>1.5</v>
      </c>
      <c r="J61" s="103">
        <v>5.8</v>
      </c>
      <c r="K61" s="104">
        <v>0</v>
      </c>
      <c r="BO61" s="97"/>
      <c r="BP61" s="97"/>
      <c r="BQ61" s="97"/>
      <c r="BR61" s="97"/>
      <c r="BS61" s="97"/>
      <c r="BT61" s="97"/>
      <c r="BU61" s="97"/>
    </row>
    <row r="62" spans="2:73" x14ac:dyDescent="0.15">
      <c r="B62" s="106">
        <v>1430</v>
      </c>
      <c r="C62" s="107">
        <v>200</v>
      </c>
      <c r="D62" s="107">
        <v>1.3</v>
      </c>
      <c r="E62" s="107">
        <v>6</v>
      </c>
      <c r="F62" s="109">
        <v>2</v>
      </c>
      <c r="G62" s="106">
        <v>1490</v>
      </c>
      <c r="H62" s="107">
        <v>140</v>
      </c>
      <c r="I62" s="107">
        <v>1.6</v>
      </c>
      <c r="J62" s="107">
        <v>2.5000000000000009</v>
      </c>
      <c r="K62" s="108">
        <v>5.8</v>
      </c>
      <c r="BP62" s="97"/>
      <c r="BQ62" s="97"/>
      <c r="BR62" s="97"/>
      <c r="BS62" s="97"/>
      <c r="BT62" s="97"/>
      <c r="BU62" s="97"/>
    </row>
    <row r="63" spans="2:73" x14ac:dyDescent="0.15">
      <c r="B63" s="106">
        <v>1430</v>
      </c>
      <c r="C63" s="107">
        <v>160</v>
      </c>
      <c r="D63" s="107">
        <v>1.5</v>
      </c>
      <c r="E63" s="107">
        <v>6</v>
      </c>
      <c r="F63" s="109">
        <v>8</v>
      </c>
      <c r="G63" s="106">
        <v>1490</v>
      </c>
      <c r="H63" s="107">
        <v>230</v>
      </c>
      <c r="I63" s="107">
        <v>1.8</v>
      </c>
      <c r="J63" s="107">
        <v>2.2999999999999989</v>
      </c>
      <c r="K63" s="108">
        <v>8.3000000000000007</v>
      </c>
      <c r="BP63" s="97"/>
      <c r="BQ63" s="97"/>
      <c r="BR63" s="97"/>
      <c r="BS63" s="97"/>
      <c r="BT63" s="97"/>
      <c r="BU63" s="97"/>
    </row>
    <row r="64" spans="2:73" x14ac:dyDescent="0.15">
      <c r="B64" s="106">
        <v>1630</v>
      </c>
      <c r="C64" s="107">
        <v>260</v>
      </c>
      <c r="D64" s="107">
        <v>1.8</v>
      </c>
      <c r="E64" s="107">
        <v>8</v>
      </c>
      <c r="F64" s="109">
        <v>14</v>
      </c>
      <c r="G64" s="106">
        <v>1490</v>
      </c>
      <c r="H64" s="107">
        <v>230</v>
      </c>
      <c r="I64" s="107">
        <v>1.6</v>
      </c>
      <c r="J64" s="107">
        <v>3.2000000000000011</v>
      </c>
      <c r="K64" s="108">
        <v>10.6</v>
      </c>
      <c r="BP64" s="97"/>
      <c r="BQ64" s="97"/>
      <c r="BR64" s="97"/>
      <c r="BS64" s="97"/>
      <c r="BT64" s="97"/>
      <c r="BU64" s="97"/>
    </row>
    <row r="65" spans="2:73" x14ac:dyDescent="0.15">
      <c r="B65" s="106">
        <v>1500</v>
      </c>
      <c r="C65" s="107">
        <v>200</v>
      </c>
      <c r="D65" s="107">
        <v>1.75</v>
      </c>
      <c r="E65" s="107">
        <v>6</v>
      </c>
      <c r="F65" s="109">
        <v>22</v>
      </c>
      <c r="G65" s="106">
        <v>1490</v>
      </c>
      <c r="H65" s="107">
        <v>170</v>
      </c>
      <c r="I65" s="107">
        <v>1.9</v>
      </c>
      <c r="J65" s="107">
        <v>0.89999999999999858</v>
      </c>
      <c r="K65" s="108">
        <v>13.8</v>
      </c>
      <c r="BP65" s="97"/>
      <c r="BQ65" s="97"/>
      <c r="BR65" s="97"/>
      <c r="BS65" s="97"/>
      <c r="BT65" s="97"/>
      <c r="BU65" s="97"/>
    </row>
    <row r="66" spans="2:73" x14ac:dyDescent="0.15">
      <c r="B66" s="106">
        <v>1570</v>
      </c>
      <c r="C66" s="107">
        <v>270</v>
      </c>
      <c r="D66" s="107">
        <v>1.75</v>
      </c>
      <c r="E66" s="107">
        <v>14</v>
      </c>
      <c r="F66" s="109">
        <v>28</v>
      </c>
      <c r="G66" s="106">
        <v>1490</v>
      </c>
      <c r="H66" s="107">
        <v>170</v>
      </c>
      <c r="I66" s="107">
        <v>1.7</v>
      </c>
      <c r="J66" s="107">
        <v>5.3000000000000007</v>
      </c>
      <c r="K66" s="108">
        <v>14.7</v>
      </c>
      <c r="BP66" s="97"/>
      <c r="BQ66" s="97"/>
      <c r="BR66" s="97"/>
      <c r="BS66" s="97"/>
      <c r="BT66" s="97"/>
      <c r="BU66" s="97"/>
    </row>
    <row r="67" spans="2:73" x14ac:dyDescent="0.15">
      <c r="B67" s="106">
        <v>1880</v>
      </c>
      <c r="C67" s="107">
        <v>460</v>
      </c>
      <c r="D67" s="107">
        <v>1.9</v>
      </c>
      <c r="E67" s="107">
        <v>6</v>
      </c>
      <c r="F67" s="109">
        <v>42</v>
      </c>
      <c r="G67" s="106">
        <v>1530</v>
      </c>
      <c r="H67" s="107">
        <v>250</v>
      </c>
      <c r="I67" s="107">
        <v>1.9</v>
      </c>
      <c r="J67" s="107">
        <v>1.6999999999999993</v>
      </c>
      <c r="K67" s="108">
        <v>20</v>
      </c>
      <c r="BR67" s="97"/>
      <c r="BS67" s="97"/>
      <c r="BT67" s="97"/>
      <c r="BU67" s="97"/>
    </row>
    <row r="68" spans="2:73" x14ac:dyDescent="0.15">
      <c r="B68" s="106">
        <v>1780</v>
      </c>
      <c r="C68" s="107">
        <v>340</v>
      </c>
      <c r="D68" s="107">
        <v>1.75</v>
      </c>
      <c r="E68" s="107">
        <v>8</v>
      </c>
      <c r="F68" s="109">
        <v>48</v>
      </c>
      <c r="G68" s="106">
        <v>1530</v>
      </c>
      <c r="H68" s="107">
        <v>250</v>
      </c>
      <c r="I68" s="107">
        <v>1.7</v>
      </c>
      <c r="J68" s="107">
        <v>2</v>
      </c>
      <c r="K68" s="108">
        <v>21.7</v>
      </c>
      <c r="BR68" s="97"/>
      <c r="BS68" s="97"/>
      <c r="BT68" s="97"/>
      <c r="BU68" s="97"/>
    </row>
    <row r="69" spans="2:73" x14ac:dyDescent="0.15">
      <c r="B69" s="106">
        <v>1690</v>
      </c>
      <c r="C69" s="107">
        <v>290</v>
      </c>
      <c r="D69" s="107">
        <v>1.75</v>
      </c>
      <c r="E69" s="107">
        <v>12</v>
      </c>
      <c r="F69" s="109">
        <v>56</v>
      </c>
      <c r="G69" s="106">
        <v>1530</v>
      </c>
      <c r="H69" s="107">
        <v>250</v>
      </c>
      <c r="I69" s="107">
        <v>1.9</v>
      </c>
      <c r="J69" s="107">
        <v>0.90000000000000213</v>
      </c>
      <c r="K69" s="108">
        <v>23.7</v>
      </c>
      <c r="BR69" s="97"/>
      <c r="BS69" s="97"/>
      <c r="BT69" s="97"/>
      <c r="BU69" s="97"/>
    </row>
    <row r="70" spans="2:73" x14ac:dyDescent="0.15">
      <c r="B70" s="106">
        <v>1790</v>
      </c>
      <c r="C70" s="107">
        <v>380</v>
      </c>
      <c r="D70" s="107">
        <v>1.95</v>
      </c>
      <c r="E70" s="107">
        <v>12</v>
      </c>
      <c r="F70" s="109">
        <v>68</v>
      </c>
      <c r="G70" s="106">
        <v>1570</v>
      </c>
      <c r="H70" s="107">
        <v>240</v>
      </c>
      <c r="I70" s="107">
        <v>1.7</v>
      </c>
      <c r="J70" s="107">
        <v>1.8999999999999986</v>
      </c>
      <c r="K70" s="108">
        <v>24.6</v>
      </c>
      <c r="BR70" s="97"/>
      <c r="BS70" s="97"/>
      <c r="BT70" s="97"/>
      <c r="BU70" s="97"/>
    </row>
    <row r="71" spans="2:73" x14ac:dyDescent="0.15">
      <c r="B71" s="106">
        <v>1600</v>
      </c>
      <c r="C71" s="107">
        <v>280</v>
      </c>
      <c r="D71" s="107">
        <v>1.75</v>
      </c>
      <c r="E71" s="107">
        <v>8</v>
      </c>
      <c r="F71" s="109">
        <v>80</v>
      </c>
      <c r="G71" s="106">
        <v>1570</v>
      </c>
      <c r="H71" s="107">
        <v>240</v>
      </c>
      <c r="I71" s="107">
        <v>1.9</v>
      </c>
      <c r="J71" s="107">
        <v>2.5</v>
      </c>
      <c r="K71" s="108">
        <v>26.5</v>
      </c>
      <c r="BR71" s="97"/>
      <c r="BS71" s="97"/>
      <c r="BT71" s="97"/>
      <c r="BU71" s="97"/>
    </row>
    <row r="72" spans="2:73" ht="15" thickBot="1" x14ac:dyDescent="0.2">
      <c r="B72" s="110"/>
      <c r="C72" s="111">
        <v>500</v>
      </c>
      <c r="D72" s="111">
        <v>2</v>
      </c>
      <c r="E72" s="111"/>
      <c r="F72" s="112">
        <v>88</v>
      </c>
      <c r="G72" s="106">
        <v>1560</v>
      </c>
      <c r="H72" s="107">
        <v>270</v>
      </c>
      <c r="I72" s="107">
        <v>1.7</v>
      </c>
      <c r="J72" s="107">
        <v>4.6000000000000014</v>
      </c>
      <c r="K72" s="108">
        <v>29</v>
      </c>
      <c r="BR72" s="97"/>
      <c r="BS72" s="97"/>
      <c r="BT72" s="97"/>
      <c r="BU72" s="97"/>
    </row>
    <row r="73" spans="2:73" x14ac:dyDescent="0.15">
      <c r="G73" s="106">
        <v>1610</v>
      </c>
      <c r="H73" s="107">
        <v>300</v>
      </c>
      <c r="I73" s="107">
        <v>2</v>
      </c>
      <c r="J73" s="107">
        <v>5.1000000000000014</v>
      </c>
      <c r="K73" s="108">
        <v>33.6</v>
      </c>
      <c r="BR73" s="97"/>
      <c r="BS73" s="97"/>
      <c r="BT73" s="97"/>
      <c r="BU73" s="97"/>
    </row>
    <row r="74" spans="2:73" x14ac:dyDescent="0.15">
      <c r="G74" s="106">
        <v>1590</v>
      </c>
      <c r="H74" s="107">
        <v>270</v>
      </c>
      <c r="I74" s="107">
        <v>1.8</v>
      </c>
      <c r="J74" s="107">
        <v>5.3999999999999986</v>
      </c>
      <c r="K74" s="108">
        <v>38.700000000000003</v>
      </c>
      <c r="BR74" s="97"/>
      <c r="BS74" s="97"/>
      <c r="BT74" s="97"/>
      <c r="BU74" s="97"/>
    </row>
    <row r="75" spans="2:73" x14ac:dyDescent="0.15">
      <c r="G75" s="106">
        <v>1660</v>
      </c>
      <c r="H75" s="107">
        <v>330</v>
      </c>
      <c r="I75" s="107">
        <v>2</v>
      </c>
      <c r="J75" s="107">
        <v>8.6999999999999957</v>
      </c>
      <c r="K75" s="108">
        <v>44.1</v>
      </c>
      <c r="BR75" s="97"/>
      <c r="BS75" s="97"/>
      <c r="BT75" s="97"/>
      <c r="BU75" s="97"/>
    </row>
    <row r="76" spans="2:73" x14ac:dyDescent="0.15">
      <c r="G76" s="106">
        <v>1570</v>
      </c>
      <c r="H76" s="107">
        <v>280</v>
      </c>
      <c r="I76" s="107">
        <v>1.8</v>
      </c>
      <c r="J76" s="107">
        <v>2.9000000000000057</v>
      </c>
      <c r="K76" s="108">
        <v>52.8</v>
      </c>
      <c r="BS76" s="97"/>
      <c r="BT76" s="97"/>
      <c r="BU76" s="97"/>
    </row>
    <row r="77" spans="2:73" x14ac:dyDescent="0.15">
      <c r="G77" s="106">
        <v>1680</v>
      </c>
      <c r="H77" s="107">
        <v>340</v>
      </c>
      <c r="I77" s="107">
        <v>2</v>
      </c>
      <c r="J77" s="107">
        <v>6</v>
      </c>
      <c r="K77" s="108">
        <v>55.7</v>
      </c>
      <c r="BS77" s="97"/>
      <c r="BT77" s="97"/>
      <c r="BU77" s="97"/>
    </row>
    <row r="78" spans="2:73" x14ac:dyDescent="0.15">
      <c r="G78" s="106">
        <v>1560</v>
      </c>
      <c r="H78" s="107">
        <v>310</v>
      </c>
      <c r="I78" s="107">
        <v>2</v>
      </c>
      <c r="J78" s="107">
        <v>3.0999999999999943</v>
      </c>
      <c r="K78" s="108">
        <v>61.7</v>
      </c>
      <c r="BS78" s="97"/>
      <c r="BT78" s="97"/>
      <c r="BU78" s="97"/>
    </row>
    <row r="79" spans="2:73" x14ac:dyDescent="0.15">
      <c r="G79" s="106">
        <v>1670</v>
      </c>
      <c r="H79" s="107">
        <v>380</v>
      </c>
      <c r="I79" s="107">
        <v>1.8</v>
      </c>
      <c r="J79" s="107">
        <v>4.9000000000000057</v>
      </c>
      <c r="K79" s="108">
        <v>64.8</v>
      </c>
      <c r="BS79" s="97"/>
      <c r="BT79" s="97"/>
      <c r="BU79" s="97"/>
    </row>
    <row r="80" spans="2:73" x14ac:dyDescent="0.15">
      <c r="G80" s="106">
        <v>1600</v>
      </c>
      <c r="H80" s="107">
        <v>340</v>
      </c>
      <c r="I80" s="107">
        <v>1.8</v>
      </c>
      <c r="J80" s="107">
        <v>5.2999999999999972</v>
      </c>
      <c r="K80" s="108">
        <v>69.7</v>
      </c>
    </row>
    <row r="81" spans="7:11" ht="15" thickBot="1" x14ac:dyDescent="0.2">
      <c r="G81" s="110">
        <v>1750</v>
      </c>
      <c r="H81" s="111">
        <v>390</v>
      </c>
      <c r="I81" s="111">
        <v>2</v>
      </c>
      <c r="J81" s="111"/>
      <c r="K81" s="113">
        <v>75</v>
      </c>
    </row>
  </sheetData>
  <mergeCells count="25">
    <mergeCell ref="Q11:U11"/>
    <mergeCell ref="V11:Z11"/>
    <mergeCell ref="B2:F2"/>
    <mergeCell ref="AA20:AE20"/>
    <mergeCell ref="B20:F20"/>
    <mergeCell ref="G20:K20"/>
    <mergeCell ref="L20:P20"/>
    <mergeCell ref="Q20:U20"/>
    <mergeCell ref="V20:Z20"/>
    <mergeCell ref="L43:P43"/>
    <mergeCell ref="Q43:U43"/>
    <mergeCell ref="V43:Z43"/>
    <mergeCell ref="G2:K2"/>
    <mergeCell ref="B59:F59"/>
    <mergeCell ref="G59:K59"/>
    <mergeCell ref="B30:F30"/>
    <mergeCell ref="G30:K30"/>
    <mergeCell ref="B43:F43"/>
    <mergeCell ref="G43:K43"/>
    <mergeCell ref="L2:P2"/>
    <mergeCell ref="Q2:U2"/>
    <mergeCell ref="V2:Z2"/>
    <mergeCell ref="B11:F11"/>
    <mergeCell ref="G11:K11"/>
    <mergeCell ref="L11:P11"/>
  </mergeCells>
  <phoneticPr fontId="4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4"/>
  <sheetViews>
    <sheetView zoomScale="75" zoomScaleNormal="75" workbookViewId="0">
      <selection activeCell="P39" sqref="P39"/>
    </sheetView>
  </sheetViews>
  <sheetFormatPr defaultRowHeight="13.5" x14ac:dyDescent="0.15"/>
  <cols>
    <col min="1" max="1" width="9.375" customWidth="1"/>
    <col min="2" max="2" width="8" bestFit="1" customWidth="1"/>
    <col min="6" max="6" width="13.625" customWidth="1"/>
    <col min="11" max="11" width="12.375" customWidth="1"/>
    <col min="16" max="16" width="14" customWidth="1"/>
    <col min="21" max="21" width="12.5" customWidth="1"/>
    <col min="26" max="26" width="13.75" customWidth="1"/>
    <col min="39" max="39" width="8" bestFit="1" customWidth="1"/>
  </cols>
  <sheetData>
    <row r="1" spans="1:79" ht="14.25" thickBot="1" x14ac:dyDescent="0.2">
      <c r="A1" s="3" t="s">
        <v>35</v>
      </c>
      <c r="B1" s="3"/>
      <c r="C1" s="3"/>
      <c r="D1" s="3"/>
      <c r="E1" s="73"/>
      <c r="F1" s="3"/>
      <c r="G1" s="3"/>
      <c r="H1" s="3"/>
      <c r="I1" s="3"/>
      <c r="J1" s="73"/>
      <c r="K1" s="3"/>
      <c r="L1" s="3"/>
      <c r="M1" s="3"/>
      <c r="N1" s="3"/>
      <c r="O1" s="73"/>
      <c r="P1" s="3"/>
      <c r="Q1" s="3"/>
      <c r="R1" s="3"/>
      <c r="S1" s="3"/>
      <c r="T1" s="3"/>
      <c r="U1" s="3"/>
      <c r="V1" s="3"/>
      <c r="W1" s="3"/>
      <c r="X1" s="3"/>
      <c r="Y1" s="73"/>
      <c r="Z1" s="3"/>
      <c r="AA1" s="3"/>
      <c r="AB1" s="3"/>
      <c r="AC1" s="3"/>
      <c r="AD1" s="73"/>
      <c r="AE1" s="3"/>
      <c r="AF1" s="3"/>
      <c r="AG1" s="3"/>
      <c r="AH1" s="3"/>
      <c r="AI1" s="73"/>
      <c r="AJ1" s="3"/>
      <c r="AK1" s="3"/>
      <c r="AL1" s="3"/>
      <c r="AM1" s="3"/>
      <c r="AN1" s="73"/>
      <c r="AO1" s="3"/>
      <c r="AP1" s="3"/>
      <c r="AQ1" s="3"/>
      <c r="AR1" s="3"/>
      <c r="AS1" s="73"/>
      <c r="AT1" s="3"/>
      <c r="AU1" s="3"/>
      <c r="AV1" s="3"/>
      <c r="AW1" s="3"/>
      <c r="AX1" s="73"/>
      <c r="AY1" s="3"/>
      <c r="AZ1" s="3"/>
      <c r="BC1" s="46"/>
      <c r="BH1" s="46"/>
      <c r="BM1" s="46"/>
    </row>
    <row r="2" spans="1:79" ht="15" thickBot="1" x14ac:dyDescent="0.2">
      <c r="A2" s="47"/>
      <c r="B2" s="131" t="s">
        <v>0</v>
      </c>
      <c r="C2" s="132"/>
      <c r="D2" s="133"/>
      <c r="E2" s="72"/>
      <c r="F2" s="72"/>
      <c r="G2" s="137" t="s">
        <v>1</v>
      </c>
      <c r="H2" s="138"/>
      <c r="I2" s="139"/>
      <c r="J2" s="72"/>
      <c r="K2" s="72"/>
      <c r="L2" s="137" t="s">
        <v>2</v>
      </c>
      <c r="M2" s="138"/>
      <c r="N2" s="139"/>
      <c r="O2" s="72"/>
      <c r="P2" s="72"/>
      <c r="Q2" s="137" t="s">
        <v>3</v>
      </c>
      <c r="R2" s="138"/>
      <c r="S2" s="139"/>
      <c r="T2" s="72"/>
      <c r="U2" s="72"/>
      <c r="V2" s="137" t="s">
        <v>4</v>
      </c>
      <c r="W2" s="138"/>
      <c r="X2" s="139"/>
      <c r="Y2" s="72"/>
      <c r="Z2" s="72"/>
      <c r="AA2" s="137" t="s">
        <v>5</v>
      </c>
      <c r="AB2" s="138"/>
      <c r="AC2" s="139"/>
      <c r="AD2" s="72"/>
      <c r="AE2" s="72"/>
      <c r="AF2" s="137" t="s">
        <v>6</v>
      </c>
      <c r="AG2" s="138"/>
      <c r="AH2" s="139"/>
      <c r="AI2" s="72"/>
      <c r="AJ2" s="72"/>
      <c r="AK2" s="137" t="s">
        <v>7</v>
      </c>
      <c r="AL2" s="138"/>
      <c r="AM2" s="139"/>
      <c r="AN2" s="72"/>
      <c r="AO2" s="72"/>
      <c r="AP2" s="137" t="s">
        <v>72</v>
      </c>
      <c r="AQ2" s="138"/>
      <c r="AR2" s="139"/>
      <c r="AU2" s="137" t="s">
        <v>8</v>
      </c>
      <c r="AV2" s="138"/>
      <c r="AW2" s="139"/>
      <c r="AX2" s="72"/>
      <c r="AY2" s="72"/>
      <c r="AZ2" s="137" t="s">
        <v>9</v>
      </c>
      <c r="BA2" s="138"/>
      <c r="BB2" s="139"/>
      <c r="BC2" s="72"/>
      <c r="BD2" s="72"/>
      <c r="BE2" s="137" t="s">
        <v>10</v>
      </c>
      <c r="BF2" s="138"/>
      <c r="BG2" s="139"/>
      <c r="BH2" s="72"/>
      <c r="BI2" s="72"/>
      <c r="BJ2" s="137" t="s">
        <v>11</v>
      </c>
      <c r="BK2" s="138"/>
      <c r="BL2" s="139"/>
      <c r="BO2" s="137" t="s">
        <v>70</v>
      </c>
      <c r="BP2" s="138"/>
      <c r="BQ2" s="139"/>
      <c r="BT2" s="137" t="s">
        <v>71</v>
      </c>
      <c r="BU2" s="138"/>
      <c r="BV2" s="139"/>
      <c r="BW2" s="94"/>
      <c r="BX2" s="95"/>
      <c r="BY2" s="137" t="s">
        <v>69</v>
      </c>
      <c r="BZ2" s="138"/>
      <c r="CA2" s="139"/>
    </row>
    <row r="3" spans="1:79" ht="17.25" thickBot="1" x14ac:dyDescent="0.2">
      <c r="A3" s="48" t="s">
        <v>12</v>
      </c>
      <c r="B3" s="49" t="s">
        <v>38</v>
      </c>
      <c r="C3" s="50" t="s">
        <v>39</v>
      </c>
      <c r="D3" s="52" t="s">
        <v>62</v>
      </c>
      <c r="E3" s="72"/>
      <c r="F3" s="72"/>
      <c r="G3" s="49" t="s">
        <v>38</v>
      </c>
      <c r="H3" s="50" t="s">
        <v>39</v>
      </c>
      <c r="I3" s="52" t="s">
        <v>62</v>
      </c>
      <c r="J3" s="72"/>
      <c r="K3" s="72"/>
      <c r="L3" s="49" t="s">
        <v>38</v>
      </c>
      <c r="M3" s="50" t="s">
        <v>39</v>
      </c>
      <c r="N3" s="52" t="s">
        <v>62</v>
      </c>
      <c r="O3" s="72"/>
      <c r="P3" s="72"/>
      <c r="Q3" s="49" t="s">
        <v>38</v>
      </c>
      <c r="R3" s="50" t="s">
        <v>39</v>
      </c>
      <c r="S3" s="52" t="s">
        <v>62</v>
      </c>
      <c r="T3" s="72"/>
      <c r="U3" s="72"/>
      <c r="V3" s="49" t="s">
        <v>38</v>
      </c>
      <c r="W3" s="50" t="s">
        <v>39</v>
      </c>
      <c r="X3" s="52" t="s">
        <v>62</v>
      </c>
      <c r="Y3" s="72"/>
      <c r="Z3" s="72"/>
      <c r="AA3" s="49" t="s">
        <v>38</v>
      </c>
      <c r="AB3" s="50" t="s">
        <v>39</v>
      </c>
      <c r="AC3" s="52" t="s">
        <v>62</v>
      </c>
      <c r="AD3" s="72"/>
      <c r="AE3" s="72"/>
      <c r="AF3" s="49" t="s">
        <v>38</v>
      </c>
      <c r="AG3" s="50" t="s">
        <v>39</v>
      </c>
      <c r="AH3" s="52" t="s">
        <v>62</v>
      </c>
      <c r="AI3" s="72"/>
      <c r="AJ3" s="72"/>
      <c r="AK3" s="49" t="s">
        <v>38</v>
      </c>
      <c r="AL3" s="50" t="s">
        <v>39</v>
      </c>
      <c r="AM3" s="52" t="s">
        <v>62</v>
      </c>
      <c r="AN3" s="72"/>
      <c r="AO3" s="72"/>
      <c r="AP3" s="49" t="s">
        <v>38</v>
      </c>
      <c r="AQ3" s="50" t="s">
        <v>39</v>
      </c>
      <c r="AR3" s="52" t="s">
        <v>62</v>
      </c>
      <c r="AU3" s="49" t="s">
        <v>38</v>
      </c>
      <c r="AV3" s="50" t="s">
        <v>39</v>
      </c>
      <c r="AW3" s="52" t="s">
        <v>62</v>
      </c>
      <c r="AX3" s="72"/>
      <c r="AY3" s="72"/>
      <c r="AZ3" s="49" t="s">
        <v>38</v>
      </c>
      <c r="BA3" s="50" t="s">
        <v>39</v>
      </c>
      <c r="BB3" s="52" t="s">
        <v>62</v>
      </c>
      <c r="BC3" s="72"/>
      <c r="BD3" s="72"/>
      <c r="BE3" s="49" t="s">
        <v>38</v>
      </c>
      <c r="BF3" s="50" t="s">
        <v>39</v>
      </c>
      <c r="BG3" s="52" t="s">
        <v>62</v>
      </c>
      <c r="BH3" s="72"/>
      <c r="BI3" s="72"/>
      <c r="BJ3" s="49" t="s">
        <v>38</v>
      </c>
      <c r="BK3" s="50" t="s">
        <v>39</v>
      </c>
      <c r="BL3" s="52" t="s">
        <v>62</v>
      </c>
      <c r="BO3" s="49" t="s">
        <v>38</v>
      </c>
      <c r="BP3" s="50" t="s">
        <v>39</v>
      </c>
      <c r="BQ3" s="52" t="s">
        <v>62</v>
      </c>
      <c r="BT3" s="49" t="s">
        <v>38</v>
      </c>
      <c r="BU3" s="50" t="s">
        <v>39</v>
      </c>
      <c r="BV3" s="52" t="s">
        <v>62</v>
      </c>
      <c r="BY3" s="49" t="s">
        <v>38</v>
      </c>
      <c r="BZ3" s="50" t="s">
        <v>39</v>
      </c>
      <c r="CA3" s="52" t="s">
        <v>62</v>
      </c>
    </row>
    <row r="4" spans="1:79" ht="15" thickTop="1" x14ac:dyDescent="0.15">
      <c r="A4" s="53" t="s">
        <v>15</v>
      </c>
      <c r="B4" s="57">
        <v>340</v>
      </c>
      <c r="C4" s="55">
        <v>105</v>
      </c>
      <c r="D4" s="58">
        <v>1.55</v>
      </c>
      <c r="E4" s="72"/>
      <c r="F4" s="72"/>
      <c r="G4" s="57">
        <v>1240</v>
      </c>
      <c r="H4" s="55">
        <v>120</v>
      </c>
      <c r="I4" s="58">
        <v>1.63</v>
      </c>
      <c r="J4" s="72"/>
      <c r="K4" s="72"/>
      <c r="L4" s="57">
        <v>1330</v>
      </c>
      <c r="M4" s="55">
        <v>140</v>
      </c>
      <c r="N4" s="58">
        <v>1.75</v>
      </c>
      <c r="O4" s="72"/>
      <c r="P4" s="72"/>
      <c r="Q4" s="57">
        <v>1100</v>
      </c>
      <c r="R4" s="55">
        <v>90</v>
      </c>
      <c r="S4" s="58">
        <v>1.67</v>
      </c>
      <c r="T4" s="72"/>
      <c r="U4" s="72"/>
      <c r="V4" s="57">
        <v>1055</v>
      </c>
      <c r="W4" s="55">
        <v>120</v>
      </c>
      <c r="X4" s="58">
        <v>1.65</v>
      </c>
      <c r="Y4" s="72"/>
      <c r="Z4" s="72"/>
      <c r="AA4" s="57">
        <v>1340</v>
      </c>
      <c r="AB4" s="55">
        <v>165</v>
      </c>
      <c r="AC4" s="58">
        <v>1.8</v>
      </c>
      <c r="AD4" s="72"/>
      <c r="AE4" s="72"/>
      <c r="AF4" s="145">
        <v>1459</v>
      </c>
      <c r="AG4" s="146">
        <v>137</v>
      </c>
      <c r="AH4" s="147">
        <v>1.51</v>
      </c>
      <c r="AI4" s="72"/>
      <c r="AJ4" s="72"/>
      <c r="AK4" s="57">
        <v>370</v>
      </c>
      <c r="AL4" s="55">
        <v>110</v>
      </c>
      <c r="AM4" s="58">
        <v>1.46</v>
      </c>
      <c r="AN4" s="72"/>
      <c r="AO4" s="72"/>
      <c r="AP4" s="57">
        <v>290</v>
      </c>
      <c r="AQ4" s="55">
        <v>110</v>
      </c>
      <c r="AR4" s="58">
        <v>1.62</v>
      </c>
      <c r="AU4" s="57">
        <v>1210</v>
      </c>
      <c r="AV4" s="55">
        <v>150</v>
      </c>
      <c r="AW4" s="58">
        <v>1.48</v>
      </c>
      <c r="AX4" s="72"/>
      <c r="AY4" s="72"/>
      <c r="AZ4" s="57">
        <v>1020</v>
      </c>
      <c r="BA4" s="55">
        <v>130</v>
      </c>
      <c r="BB4" s="58">
        <v>1.57</v>
      </c>
      <c r="BC4" s="72"/>
      <c r="BD4" s="72"/>
      <c r="BE4" s="57">
        <v>385</v>
      </c>
      <c r="BF4" s="55">
        <v>135</v>
      </c>
      <c r="BG4" s="58">
        <v>2.14</v>
      </c>
      <c r="BH4" s="72"/>
      <c r="BI4" s="72"/>
      <c r="BJ4" s="57">
        <v>460</v>
      </c>
      <c r="BK4" s="55">
        <v>195</v>
      </c>
      <c r="BL4" s="58">
        <v>1.44</v>
      </c>
      <c r="BO4" s="57">
        <v>570</v>
      </c>
      <c r="BP4" s="55">
        <v>85</v>
      </c>
      <c r="BQ4" s="58">
        <v>1.41</v>
      </c>
      <c r="BT4" s="57">
        <v>560</v>
      </c>
      <c r="BU4" s="55">
        <v>265</v>
      </c>
      <c r="BV4" s="58">
        <v>1.81</v>
      </c>
      <c r="BY4" s="57">
        <v>440</v>
      </c>
      <c r="BZ4" s="55">
        <v>165</v>
      </c>
      <c r="CA4" s="58">
        <v>1.39</v>
      </c>
    </row>
    <row r="5" spans="1:79" ht="14.25" x14ac:dyDescent="0.15">
      <c r="A5" s="59" t="s">
        <v>16</v>
      </c>
      <c r="B5" s="63">
        <v>340</v>
      </c>
      <c r="C5" s="61">
        <v>105</v>
      </c>
      <c r="D5" s="64">
        <v>1.7</v>
      </c>
      <c r="E5" s="72"/>
      <c r="F5" s="72"/>
      <c r="G5" s="63">
        <v>1240</v>
      </c>
      <c r="H5" s="61">
        <v>120</v>
      </c>
      <c r="I5" s="64">
        <v>1.5</v>
      </c>
      <c r="J5" s="72"/>
      <c r="K5" s="72"/>
      <c r="L5" s="63">
        <v>1330</v>
      </c>
      <c r="M5" s="61">
        <v>140</v>
      </c>
      <c r="N5" s="64">
        <v>1.74</v>
      </c>
      <c r="O5" s="72"/>
      <c r="P5" s="72"/>
      <c r="Q5" s="63">
        <v>1100</v>
      </c>
      <c r="R5" s="61">
        <v>90</v>
      </c>
      <c r="S5" s="64">
        <v>1.65</v>
      </c>
      <c r="T5" s="72"/>
      <c r="U5" s="72"/>
      <c r="V5" s="63">
        <v>1055</v>
      </c>
      <c r="W5" s="61">
        <v>120</v>
      </c>
      <c r="X5" s="64">
        <v>1.75</v>
      </c>
      <c r="Y5" s="72"/>
      <c r="Z5" s="72"/>
      <c r="AA5" s="63">
        <v>1340</v>
      </c>
      <c r="AB5" s="61">
        <v>165</v>
      </c>
      <c r="AC5" s="64">
        <v>1.74</v>
      </c>
      <c r="AD5" s="72"/>
      <c r="AE5" s="72"/>
      <c r="AF5" s="148">
        <v>1428</v>
      </c>
      <c r="AG5" s="149">
        <v>127</v>
      </c>
      <c r="AH5" s="150">
        <v>1.44</v>
      </c>
      <c r="AI5" s="72"/>
      <c r="AJ5" s="72"/>
      <c r="AK5" s="63">
        <v>370</v>
      </c>
      <c r="AL5" s="61">
        <v>110</v>
      </c>
      <c r="AM5" s="64">
        <v>1.57</v>
      </c>
      <c r="AN5" s="72"/>
      <c r="AO5" s="72"/>
      <c r="AP5" s="63">
        <v>290</v>
      </c>
      <c r="AQ5" s="61">
        <v>110</v>
      </c>
      <c r="AR5" s="64">
        <v>1.61</v>
      </c>
      <c r="AU5" s="63">
        <v>1210</v>
      </c>
      <c r="AV5" s="61">
        <v>150</v>
      </c>
      <c r="AW5" s="64">
        <v>1.48</v>
      </c>
      <c r="AX5" s="72"/>
      <c r="AY5" s="72"/>
      <c r="AZ5" s="63">
        <v>1020</v>
      </c>
      <c r="BA5" s="61">
        <v>130</v>
      </c>
      <c r="BB5" s="64">
        <v>1.57</v>
      </c>
      <c r="BC5" s="72"/>
      <c r="BD5" s="72"/>
      <c r="BE5" s="63">
        <v>385</v>
      </c>
      <c r="BF5" s="61">
        <v>135</v>
      </c>
      <c r="BG5" s="64">
        <v>2.16</v>
      </c>
      <c r="BH5" s="72"/>
      <c r="BI5" s="72"/>
      <c r="BJ5" s="63">
        <v>460</v>
      </c>
      <c r="BK5" s="61">
        <v>195</v>
      </c>
      <c r="BL5" s="64">
        <v>1.27</v>
      </c>
      <c r="BO5" s="63">
        <v>570</v>
      </c>
      <c r="BP5" s="61">
        <v>85</v>
      </c>
      <c r="BQ5" s="64">
        <v>1.48</v>
      </c>
      <c r="BT5" s="63">
        <v>560</v>
      </c>
      <c r="BU5" s="61">
        <v>265</v>
      </c>
      <c r="BV5" s="64">
        <v>1.81</v>
      </c>
      <c r="BY5" s="63">
        <v>440</v>
      </c>
      <c r="BZ5" s="61">
        <v>165</v>
      </c>
      <c r="CA5" s="64">
        <v>1.18</v>
      </c>
    </row>
    <row r="6" spans="1:79" ht="14.25" x14ac:dyDescent="0.15">
      <c r="A6" s="59" t="s">
        <v>17</v>
      </c>
      <c r="B6" s="63">
        <v>340</v>
      </c>
      <c r="C6" s="61">
        <v>105</v>
      </c>
      <c r="D6" s="64">
        <v>1.99</v>
      </c>
      <c r="E6" s="72"/>
      <c r="F6" s="72"/>
      <c r="G6" s="63">
        <v>1240</v>
      </c>
      <c r="H6" s="61">
        <v>120</v>
      </c>
      <c r="I6" s="64">
        <v>1.49</v>
      </c>
      <c r="J6" s="72"/>
      <c r="K6" s="72"/>
      <c r="L6" s="63">
        <v>1330</v>
      </c>
      <c r="M6" s="61">
        <v>140</v>
      </c>
      <c r="N6" s="64">
        <v>1.73</v>
      </c>
      <c r="O6" s="72"/>
      <c r="P6" s="72"/>
      <c r="Q6" s="63">
        <v>1100</v>
      </c>
      <c r="R6" s="61">
        <v>90</v>
      </c>
      <c r="S6" s="64">
        <v>1.68</v>
      </c>
      <c r="T6" s="72"/>
      <c r="U6" s="72"/>
      <c r="V6" s="63">
        <v>1055</v>
      </c>
      <c r="W6" s="61">
        <v>120</v>
      </c>
      <c r="X6" s="64">
        <v>1.81</v>
      </c>
      <c r="Y6" s="72"/>
      <c r="Z6" s="72"/>
      <c r="AA6" s="63">
        <v>1340</v>
      </c>
      <c r="AB6" s="61">
        <v>165</v>
      </c>
      <c r="AC6" s="64">
        <v>1.79</v>
      </c>
      <c r="AD6" s="72"/>
      <c r="AE6" s="72"/>
      <c r="AF6" s="148">
        <v>1449</v>
      </c>
      <c r="AG6" s="149">
        <v>160</v>
      </c>
      <c r="AH6" s="150">
        <v>1.75</v>
      </c>
      <c r="AI6" s="72"/>
      <c r="AJ6" s="72"/>
      <c r="AK6" s="63">
        <v>1010</v>
      </c>
      <c r="AL6" s="61">
        <v>190</v>
      </c>
      <c r="AM6" s="64">
        <v>1.78</v>
      </c>
      <c r="AN6" s="72"/>
      <c r="AO6" s="72"/>
      <c r="AP6" s="63">
        <v>290</v>
      </c>
      <c r="AQ6" s="61">
        <v>135</v>
      </c>
      <c r="AR6" s="64">
        <v>1.62</v>
      </c>
      <c r="AU6" s="63">
        <v>1210</v>
      </c>
      <c r="AV6" s="61">
        <v>150</v>
      </c>
      <c r="AW6" s="64">
        <v>1.51</v>
      </c>
      <c r="AX6" s="72"/>
      <c r="AY6" s="72"/>
      <c r="AZ6" s="63">
        <v>1020</v>
      </c>
      <c r="BA6" s="61">
        <v>70</v>
      </c>
      <c r="BB6" s="64">
        <v>1.67</v>
      </c>
      <c r="BC6" s="72"/>
      <c r="BD6" s="72"/>
      <c r="BE6" s="63">
        <v>385</v>
      </c>
      <c r="BF6" s="61">
        <v>135</v>
      </c>
      <c r="BG6" s="64">
        <v>1.78</v>
      </c>
      <c r="BH6" s="72"/>
      <c r="BI6" s="72"/>
      <c r="BJ6" s="63">
        <v>460</v>
      </c>
      <c r="BK6" s="61">
        <v>195</v>
      </c>
      <c r="BL6" s="64">
        <v>1.42</v>
      </c>
      <c r="BO6" s="63">
        <v>570</v>
      </c>
      <c r="BP6" s="61">
        <v>85</v>
      </c>
      <c r="BQ6" s="64">
        <v>1.52</v>
      </c>
      <c r="BT6" s="63">
        <v>560</v>
      </c>
      <c r="BU6" s="61">
        <v>265</v>
      </c>
      <c r="BV6" s="64">
        <v>1.81</v>
      </c>
      <c r="BY6" s="63">
        <v>1870</v>
      </c>
      <c r="BZ6" s="61">
        <v>165</v>
      </c>
      <c r="CA6" s="64">
        <v>1.1000000000000001</v>
      </c>
    </row>
    <row r="7" spans="1:79" ht="14.25" x14ac:dyDescent="0.15">
      <c r="A7" s="59" t="s">
        <v>18</v>
      </c>
      <c r="B7" s="63">
        <v>340</v>
      </c>
      <c r="C7" s="61">
        <v>125</v>
      </c>
      <c r="D7" s="64">
        <v>1.81</v>
      </c>
      <c r="E7" s="72"/>
      <c r="F7" s="72"/>
      <c r="G7" s="63">
        <v>1240</v>
      </c>
      <c r="H7" s="61">
        <v>120</v>
      </c>
      <c r="I7" s="64">
        <v>1.55</v>
      </c>
      <c r="J7" s="72"/>
      <c r="K7" s="72"/>
      <c r="L7" s="63">
        <v>1330</v>
      </c>
      <c r="M7" s="61">
        <v>140</v>
      </c>
      <c r="N7" s="64">
        <v>1.75</v>
      </c>
      <c r="O7" s="72"/>
      <c r="P7" s="72"/>
      <c r="Q7" s="63">
        <v>1100</v>
      </c>
      <c r="R7" s="61">
        <v>110</v>
      </c>
      <c r="S7" s="64">
        <v>1.68</v>
      </c>
      <c r="T7" s="72"/>
      <c r="U7" s="72"/>
      <c r="V7" s="63">
        <v>1055</v>
      </c>
      <c r="W7" s="61">
        <v>120</v>
      </c>
      <c r="X7" s="64">
        <v>1.75</v>
      </c>
      <c r="Y7" s="72"/>
      <c r="Z7" s="72"/>
      <c r="AA7" s="63">
        <v>1340</v>
      </c>
      <c r="AB7" s="61">
        <v>165</v>
      </c>
      <c r="AC7" s="64">
        <v>1.87</v>
      </c>
      <c r="AD7" s="72"/>
      <c r="AE7" s="72"/>
      <c r="AF7" s="148">
        <v>1449</v>
      </c>
      <c r="AG7" s="149">
        <v>185</v>
      </c>
      <c r="AH7" s="150">
        <v>1.86</v>
      </c>
      <c r="AI7" s="72"/>
      <c r="AJ7" s="72"/>
      <c r="AK7" s="63">
        <v>1010</v>
      </c>
      <c r="AL7" s="61">
        <v>190</v>
      </c>
      <c r="AM7" s="64">
        <v>1.8</v>
      </c>
      <c r="AN7" s="72"/>
      <c r="AO7" s="72"/>
      <c r="AP7" s="63">
        <v>290</v>
      </c>
      <c r="AQ7" s="61">
        <v>135</v>
      </c>
      <c r="AR7" s="64">
        <v>1.63</v>
      </c>
      <c r="AU7" s="63">
        <v>1210</v>
      </c>
      <c r="AV7" s="61">
        <v>150</v>
      </c>
      <c r="AW7" s="64">
        <v>1.51</v>
      </c>
      <c r="AX7" s="72"/>
      <c r="AY7" s="72"/>
      <c r="AZ7" s="63">
        <v>1020</v>
      </c>
      <c r="BA7" s="61">
        <v>70</v>
      </c>
      <c r="BB7" s="64">
        <v>1.7</v>
      </c>
      <c r="BC7" s="72"/>
      <c r="BD7" s="72"/>
      <c r="BE7" s="63">
        <v>975</v>
      </c>
      <c r="BF7" s="61">
        <v>85</v>
      </c>
      <c r="BG7" s="64">
        <v>1.69</v>
      </c>
      <c r="BH7" s="72"/>
      <c r="BI7" s="72"/>
      <c r="BJ7" s="63">
        <v>1200</v>
      </c>
      <c r="BK7" s="61">
        <v>155</v>
      </c>
      <c r="BL7" s="64">
        <v>1.61</v>
      </c>
      <c r="BO7" s="63">
        <v>570</v>
      </c>
      <c r="BP7" s="61">
        <v>85</v>
      </c>
      <c r="BQ7" s="64">
        <v>1.54</v>
      </c>
      <c r="BT7" s="63">
        <v>1480</v>
      </c>
      <c r="BU7" s="61">
        <v>390</v>
      </c>
      <c r="BV7" s="64">
        <v>1.82</v>
      </c>
      <c r="BY7" s="63">
        <v>1870</v>
      </c>
      <c r="BZ7" s="61">
        <v>165</v>
      </c>
      <c r="CA7" s="64">
        <v>1.1100000000000001</v>
      </c>
    </row>
    <row r="8" spans="1:79" ht="14.25" x14ac:dyDescent="0.15">
      <c r="A8" s="59" t="s">
        <v>19</v>
      </c>
      <c r="B8" s="63">
        <v>340</v>
      </c>
      <c r="C8" s="61">
        <v>125</v>
      </c>
      <c r="D8" s="64">
        <v>1.58</v>
      </c>
      <c r="E8" s="72"/>
      <c r="F8" s="72"/>
      <c r="G8" s="63">
        <v>1240</v>
      </c>
      <c r="H8" s="61">
        <v>175</v>
      </c>
      <c r="I8" s="64">
        <v>1.63</v>
      </c>
      <c r="J8" s="72"/>
      <c r="K8" s="72"/>
      <c r="L8" s="63">
        <v>1330</v>
      </c>
      <c r="M8" s="61">
        <v>140</v>
      </c>
      <c r="N8" s="64">
        <v>1.75</v>
      </c>
      <c r="O8" s="72"/>
      <c r="P8" s="72"/>
      <c r="Q8" s="63">
        <v>1100</v>
      </c>
      <c r="R8" s="61">
        <v>110</v>
      </c>
      <c r="S8" s="64">
        <v>1.67</v>
      </c>
      <c r="T8" s="72"/>
      <c r="U8" s="72"/>
      <c r="V8" s="63">
        <v>1055</v>
      </c>
      <c r="W8" s="61">
        <v>120</v>
      </c>
      <c r="X8" s="64">
        <v>1.7</v>
      </c>
      <c r="Y8" s="72"/>
      <c r="Z8" s="72"/>
      <c r="AA8" s="63">
        <v>1340</v>
      </c>
      <c r="AB8" s="61">
        <v>165</v>
      </c>
      <c r="AC8" s="64">
        <v>1.87</v>
      </c>
      <c r="AD8" s="72"/>
      <c r="AE8" s="72"/>
      <c r="AF8" s="148">
        <v>1470</v>
      </c>
      <c r="AG8" s="149">
        <v>217</v>
      </c>
      <c r="AH8" s="150">
        <v>1.91</v>
      </c>
      <c r="AI8" s="72"/>
      <c r="AJ8" s="72"/>
      <c r="AK8" s="63">
        <v>1010</v>
      </c>
      <c r="AL8" s="61">
        <v>190</v>
      </c>
      <c r="AM8" s="64">
        <v>1.86</v>
      </c>
      <c r="AN8" s="72"/>
      <c r="AO8" s="72"/>
      <c r="AP8" s="63">
        <v>290</v>
      </c>
      <c r="AQ8" s="61">
        <v>135</v>
      </c>
      <c r="AR8" s="64">
        <v>1.63</v>
      </c>
      <c r="AU8" s="63">
        <v>1210</v>
      </c>
      <c r="AV8" s="61">
        <v>150</v>
      </c>
      <c r="AW8" s="64">
        <v>1.51</v>
      </c>
      <c r="AX8" s="72"/>
      <c r="AY8" s="72"/>
      <c r="AZ8" s="63">
        <v>1020</v>
      </c>
      <c r="BA8" s="61">
        <v>70</v>
      </c>
      <c r="BB8" s="64">
        <v>1.73</v>
      </c>
      <c r="BC8" s="72"/>
      <c r="BD8" s="72"/>
      <c r="BE8" s="63">
        <v>975</v>
      </c>
      <c r="BF8" s="61">
        <v>85</v>
      </c>
      <c r="BG8" s="64">
        <v>1.57</v>
      </c>
      <c r="BH8" s="72"/>
      <c r="BI8" s="72"/>
      <c r="BJ8" s="63">
        <v>1200</v>
      </c>
      <c r="BK8" s="61">
        <v>155</v>
      </c>
      <c r="BL8" s="64">
        <v>1.6</v>
      </c>
      <c r="BO8" s="63">
        <v>570</v>
      </c>
      <c r="BP8" s="61">
        <v>85</v>
      </c>
      <c r="BQ8" s="64">
        <v>1.56</v>
      </c>
      <c r="BT8" s="63">
        <v>1480</v>
      </c>
      <c r="BU8" s="61">
        <v>390</v>
      </c>
      <c r="BV8" s="64">
        <v>1.82</v>
      </c>
      <c r="BY8" s="63">
        <v>1870</v>
      </c>
      <c r="BZ8" s="61">
        <v>210</v>
      </c>
      <c r="CA8" s="64">
        <v>1.37</v>
      </c>
    </row>
    <row r="9" spans="1:79" ht="14.25" x14ac:dyDescent="0.15">
      <c r="A9" s="59" t="s">
        <v>20</v>
      </c>
      <c r="B9" s="63">
        <v>340</v>
      </c>
      <c r="C9" s="61">
        <v>125</v>
      </c>
      <c r="D9" s="64">
        <v>1.54</v>
      </c>
      <c r="E9" s="72"/>
      <c r="F9" s="72"/>
      <c r="G9" s="63">
        <v>1240</v>
      </c>
      <c r="H9" s="61">
        <v>175</v>
      </c>
      <c r="I9" s="64">
        <v>1.7</v>
      </c>
      <c r="J9" s="72"/>
      <c r="K9" s="72"/>
      <c r="L9" s="63">
        <v>1330</v>
      </c>
      <c r="M9" s="61">
        <v>140</v>
      </c>
      <c r="N9" s="64">
        <v>1.74</v>
      </c>
      <c r="O9" s="72"/>
      <c r="P9" s="72"/>
      <c r="Q9" s="63">
        <v>1100</v>
      </c>
      <c r="R9" s="61">
        <v>110</v>
      </c>
      <c r="S9" s="64">
        <v>1.68</v>
      </c>
      <c r="T9" s="72"/>
      <c r="U9" s="72"/>
      <c r="V9" s="63">
        <v>1055</v>
      </c>
      <c r="W9" s="61">
        <v>120</v>
      </c>
      <c r="X9" s="64">
        <v>1.72</v>
      </c>
      <c r="Y9" s="72"/>
      <c r="Z9" s="72"/>
      <c r="AA9" s="63">
        <v>1340</v>
      </c>
      <c r="AB9" s="61">
        <v>165</v>
      </c>
      <c r="AC9" s="64">
        <v>1.88</v>
      </c>
      <c r="AD9" s="72"/>
      <c r="AE9" s="72"/>
      <c r="AF9" s="148">
        <v>1481</v>
      </c>
      <c r="AG9" s="149">
        <v>210</v>
      </c>
      <c r="AH9" s="150">
        <v>1.9</v>
      </c>
      <c r="AI9" s="72"/>
      <c r="AJ9" s="72"/>
      <c r="AK9" s="63">
        <v>1010</v>
      </c>
      <c r="AL9" s="61">
        <v>190</v>
      </c>
      <c r="AM9" s="64">
        <v>1.82</v>
      </c>
      <c r="AN9" s="72"/>
      <c r="AO9" s="72"/>
      <c r="AP9" s="63">
        <v>405</v>
      </c>
      <c r="AQ9" s="61">
        <v>165</v>
      </c>
      <c r="AR9" s="64">
        <v>1.64</v>
      </c>
      <c r="AU9" s="63">
        <v>1210</v>
      </c>
      <c r="AV9" s="61">
        <v>150</v>
      </c>
      <c r="AW9" s="64">
        <v>1.52</v>
      </c>
      <c r="AX9" s="72"/>
      <c r="AY9" s="72"/>
      <c r="AZ9" s="63">
        <v>1020</v>
      </c>
      <c r="BA9" s="61">
        <v>195</v>
      </c>
      <c r="BB9" s="64">
        <v>1.72</v>
      </c>
      <c r="BC9" s="72"/>
      <c r="BD9" s="72"/>
      <c r="BE9" s="63">
        <v>975</v>
      </c>
      <c r="BF9" s="61">
        <v>85</v>
      </c>
      <c r="BG9" s="64">
        <v>1.58</v>
      </c>
      <c r="BH9" s="72"/>
      <c r="BI9" s="72"/>
      <c r="BJ9" s="63">
        <v>1200</v>
      </c>
      <c r="BK9" s="61">
        <v>155</v>
      </c>
      <c r="BL9" s="64">
        <v>1.63</v>
      </c>
      <c r="BO9" s="63">
        <v>1445</v>
      </c>
      <c r="BP9" s="61">
        <v>120</v>
      </c>
      <c r="BQ9" s="64">
        <v>1.48</v>
      </c>
      <c r="BT9" s="63">
        <v>1480</v>
      </c>
      <c r="BU9" s="61">
        <v>390</v>
      </c>
      <c r="BV9" s="64">
        <v>1.82</v>
      </c>
      <c r="BY9" s="63">
        <v>1870</v>
      </c>
      <c r="BZ9" s="61">
        <v>210</v>
      </c>
      <c r="CA9" s="64">
        <v>1.43</v>
      </c>
    </row>
    <row r="10" spans="1:79" ht="14.25" x14ac:dyDescent="0.15">
      <c r="A10" s="59" t="s">
        <v>21</v>
      </c>
      <c r="B10" s="63">
        <v>340</v>
      </c>
      <c r="C10" s="61">
        <v>125</v>
      </c>
      <c r="D10" s="64">
        <v>1.56</v>
      </c>
      <c r="E10" s="72"/>
      <c r="F10" s="72"/>
      <c r="G10" s="63">
        <v>1240</v>
      </c>
      <c r="H10" s="61">
        <v>175</v>
      </c>
      <c r="I10" s="64">
        <v>1.69</v>
      </c>
      <c r="J10" s="72"/>
      <c r="K10" s="72"/>
      <c r="L10" s="63">
        <v>1330</v>
      </c>
      <c r="M10" s="61">
        <v>125</v>
      </c>
      <c r="N10" s="64">
        <v>1.74</v>
      </c>
      <c r="O10" s="72"/>
      <c r="P10" s="72"/>
      <c r="Q10" s="63">
        <v>1100</v>
      </c>
      <c r="R10" s="61">
        <v>110</v>
      </c>
      <c r="S10" s="64">
        <v>1.69</v>
      </c>
      <c r="T10" s="72"/>
      <c r="U10" s="72"/>
      <c r="V10" s="63">
        <v>1055</v>
      </c>
      <c r="W10" s="61">
        <v>95</v>
      </c>
      <c r="X10" s="64">
        <v>1.67</v>
      </c>
      <c r="Y10" s="72"/>
      <c r="Z10" s="72"/>
      <c r="AA10" s="63">
        <v>1340</v>
      </c>
      <c r="AB10" s="61">
        <v>165</v>
      </c>
      <c r="AC10" s="64">
        <v>1.9</v>
      </c>
      <c r="AD10" s="72"/>
      <c r="AE10" s="72"/>
      <c r="AF10" s="63">
        <v>1503</v>
      </c>
      <c r="AG10" s="61">
        <v>246</v>
      </c>
      <c r="AH10" s="64">
        <v>1.88</v>
      </c>
      <c r="AI10" s="72"/>
      <c r="AJ10" s="72"/>
      <c r="AK10" s="63">
        <v>1010</v>
      </c>
      <c r="AL10" s="61">
        <v>260</v>
      </c>
      <c r="AM10" s="64">
        <v>1.88</v>
      </c>
      <c r="AN10" s="72"/>
      <c r="AO10" s="72"/>
      <c r="AP10" s="63">
        <v>405</v>
      </c>
      <c r="AQ10" s="61">
        <v>165</v>
      </c>
      <c r="AR10" s="64">
        <v>1.67</v>
      </c>
      <c r="AU10" s="63">
        <v>1210</v>
      </c>
      <c r="AV10" s="61">
        <v>150</v>
      </c>
      <c r="AW10" s="64">
        <v>1.54</v>
      </c>
      <c r="AX10" s="72"/>
      <c r="AY10" s="72"/>
      <c r="AZ10" s="63">
        <v>1020</v>
      </c>
      <c r="BA10" s="61">
        <v>195</v>
      </c>
      <c r="BB10" s="64">
        <v>1.97</v>
      </c>
      <c r="BC10" s="72"/>
      <c r="BD10" s="72"/>
      <c r="BE10" s="63">
        <v>975</v>
      </c>
      <c r="BF10" s="61">
        <v>85</v>
      </c>
      <c r="BG10" s="64">
        <v>1.65</v>
      </c>
      <c r="BH10" s="72"/>
      <c r="BI10" s="72"/>
      <c r="BJ10" s="63">
        <v>1200</v>
      </c>
      <c r="BK10" s="61">
        <v>155</v>
      </c>
      <c r="BL10" s="64">
        <v>1.66</v>
      </c>
      <c r="BO10" s="63">
        <v>1445</v>
      </c>
      <c r="BP10" s="61">
        <v>120</v>
      </c>
      <c r="BQ10" s="64">
        <v>1.54</v>
      </c>
      <c r="BT10" s="63">
        <v>1480</v>
      </c>
      <c r="BU10" s="61">
        <v>390</v>
      </c>
      <c r="BV10" s="64">
        <v>1.82</v>
      </c>
      <c r="BY10" s="63">
        <v>1870</v>
      </c>
      <c r="BZ10" s="61">
        <v>210</v>
      </c>
      <c r="CA10" s="64">
        <v>1.54</v>
      </c>
    </row>
    <row r="11" spans="1:79" ht="14.25" x14ac:dyDescent="0.15">
      <c r="A11" s="59" t="s">
        <v>22</v>
      </c>
      <c r="B11" s="63">
        <v>570</v>
      </c>
      <c r="C11" s="61">
        <v>125</v>
      </c>
      <c r="D11" s="64">
        <v>1.59</v>
      </c>
      <c r="E11" s="72"/>
      <c r="F11" s="72"/>
      <c r="G11" s="63">
        <v>1240</v>
      </c>
      <c r="H11" s="61">
        <v>175</v>
      </c>
      <c r="I11" s="64">
        <v>1.7</v>
      </c>
      <c r="J11" s="72"/>
      <c r="K11" s="72"/>
      <c r="L11" s="63">
        <v>1330</v>
      </c>
      <c r="M11" s="61">
        <v>125</v>
      </c>
      <c r="N11" s="64">
        <v>1.73</v>
      </c>
      <c r="O11" s="72"/>
      <c r="P11" s="72"/>
      <c r="Q11" s="63">
        <v>1100</v>
      </c>
      <c r="R11" s="61">
        <v>110</v>
      </c>
      <c r="S11" s="64">
        <v>1.7</v>
      </c>
      <c r="T11" s="72"/>
      <c r="U11" s="72"/>
      <c r="V11" s="63">
        <v>1055</v>
      </c>
      <c r="W11" s="61">
        <v>95</v>
      </c>
      <c r="X11" s="64">
        <v>1.66</v>
      </c>
      <c r="Y11" s="72"/>
      <c r="Z11" s="72"/>
      <c r="AA11" s="63">
        <v>1340</v>
      </c>
      <c r="AB11" s="61">
        <v>165</v>
      </c>
      <c r="AC11" s="64">
        <v>1.91</v>
      </c>
      <c r="AD11" s="72"/>
      <c r="AE11" s="72"/>
      <c r="AF11" s="63">
        <v>1515</v>
      </c>
      <c r="AG11" s="61">
        <v>242</v>
      </c>
      <c r="AH11" s="64">
        <v>1.88</v>
      </c>
      <c r="AI11" s="72"/>
      <c r="AJ11" s="72"/>
      <c r="AK11" s="63">
        <v>1010</v>
      </c>
      <c r="AL11" s="61">
        <v>260</v>
      </c>
      <c r="AM11" s="64">
        <v>1.89</v>
      </c>
      <c r="AN11" s="72"/>
      <c r="AO11" s="72"/>
      <c r="AP11" s="63">
        <v>450</v>
      </c>
      <c r="AQ11" s="61">
        <v>165</v>
      </c>
      <c r="AR11" s="64">
        <v>1.71</v>
      </c>
      <c r="AU11" s="63">
        <v>1210</v>
      </c>
      <c r="AV11" s="61">
        <v>150</v>
      </c>
      <c r="AW11" s="64">
        <v>1.66</v>
      </c>
      <c r="AX11" s="72"/>
      <c r="AY11" s="72"/>
      <c r="AZ11" s="63">
        <v>1240</v>
      </c>
      <c r="BA11" s="61">
        <v>135</v>
      </c>
      <c r="BB11" s="64">
        <v>1.79</v>
      </c>
      <c r="BC11" s="72"/>
      <c r="BD11" s="72"/>
      <c r="BE11" s="63">
        <v>975</v>
      </c>
      <c r="BF11" s="61">
        <v>85</v>
      </c>
      <c r="BG11" s="64">
        <v>1.7</v>
      </c>
      <c r="BH11" s="72"/>
      <c r="BI11" s="72"/>
      <c r="BJ11" s="63">
        <v>1600</v>
      </c>
      <c r="BK11" s="61">
        <v>355</v>
      </c>
      <c r="BL11" s="64">
        <v>1.8</v>
      </c>
      <c r="BO11" s="63">
        <v>1445</v>
      </c>
      <c r="BP11" s="61">
        <v>120</v>
      </c>
      <c r="BQ11" s="64">
        <v>1.61</v>
      </c>
      <c r="BT11" s="63">
        <v>1480</v>
      </c>
      <c r="BU11" s="61">
        <v>390</v>
      </c>
      <c r="BV11" s="64">
        <v>1.82</v>
      </c>
      <c r="BY11" s="63">
        <v>1870</v>
      </c>
      <c r="BZ11" s="61">
        <v>210</v>
      </c>
      <c r="CA11" s="64">
        <v>1.57</v>
      </c>
    </row>
    <row r="12" spans="1:79" ht="14.25" x14ac:dyDescent="0.15">
      <c r="A12" s="59" t="s">
        <v>23</v>
      </c>
      <c r="B12" s="63">
        <v>570</v>
      </c>
      <c r="C12" s="61">
        <v>125</v>
      </c>
      <c r="D12" s="64">
        <v>1.63</v>
      </c>
      <c r="E12" s="72"/>
      <c r="F12" s="72"/>
      <c r="G12" s="63">
        <v>1240</v>
      </c>
      <c r="H12" s="61">
        <v>175</v>
      </c>
      <c r="I12" s="64">
        <v>1.75</v>
      </c>
      <c r="J12" s="72"/>
      <c r="K12" s="72"/>
      <c r="L12" s="63">
        <v>1330</v>
      </c>
      <c r="M12" s="61">
        <v>125</v>
      </c>
      <c r="N12" s="64">
        <v>1.68</v>
      </c>
      <c r="O12" s="72"/>
      <c r="P12" s="72"/>
      <c r="Q12" s="63">
        <v>1100</v>
      </c>
      <c r="R12" s="61">
        <v>110</v>
      </c>
      <c r="S12" s="64">
        <v>1.69</v>
      </c>
      <c r="T12" s="72"/>
      <c r="U12" s="72"/>
      <c r="V12" s="63">
        <v>1055</v>
      </c>
      <c r="W12" s="61">
        <v>95</v>
      </c>
      <c r="X12" s="64">
        <v>1.66</v>
      </c>
      <c r="Y12" s="72"/>
      <c r="Z12" s="72"/>
      <c r="AA12" s="63">
        <v>1610</v>
      </c>
      <c r="AB12" s="61">
        <v>420</v>
      </c>
      <c r="AC12" s="64">
        <v>1.92</v>
      </c>
      <c r="AD12" s="72"/>
      <c r="AE12" s="72"/>
      <c r="AF12" s="63">
        <v>1562</v>
      </c>
      <c r="AG12" s="61">
        <v>268</v>
      </c>
      <c r="AH12" s="64">
        <v>1.87</v>
      </c>
      <c r="AI12" s="72"/>
      <c r="AJ12" s="72"/>
      <c r="AK12" s="63">
        <v>1010</v>
      </c>
      <c r="AL12" s="61">
        <v>260</v>
      </c>
      <c r="AM12" s="64">
        <v>1.92</v>
      </c>
      <c r="AN12" s="72"/>
      <c r="AO12" s="72"/>
      <c r="AP12" s="63">
        <v>1725</v>
      </c>
      <c r="AQ12" s="61">
        <v>420</v>
      </c>
      <c r="AR12" s="64">
        <v>1.8</v>
      </c>
      <c r="AU12" s="63">
        <v>1380</v>
      </c>
      <c r="AV12" s="61">
        <v>255</v>
      </c>
      <c r="AW12" s="64">
        <v>1.79</v>
      </c>
      <c r="AX12" s="72"/>
      <c r="AY12" s="72"/>
      <c r="AZ12" s="63">
        <v>1240</v>
      </c>
      <c r="BA12" s="61">
        <v>135</v>
      </c>
      <c r="BB12" s="64">
        <v>1.66</v>
      </c>
      <c r="BC12" s="72"/>
      <c r="BD12" s="72"/>
      <c r="BE12" s="63">
        <v>975</v>
      </c>
      <c r="BF12" s="61">
        <v>85</v>
      </c>
      <c r="BG12" s="64">
        <v>1.68</v>
      </c>
      <c r="BH12" s="72"/>
      <c r="BI12" s="72"/>
      <c r="BJ12" s="63">
        <v>1600</v>
      </c>
      <c r="BK12" s="61">
        <v>355</v>
      </c>
      <c r="BL12" s="64">
        <v>1.92</v>
      </c>
      <c r="BO12" s="63">
        <v>1445</v>
      </c>
      <c r="BP12" s="61">
        <v>120</v>
      </c>
      <c r="BQ12" s="64">
        <v>1.6</v>
      </c>
      <c r="BT12" s="63">
        <v>1480</v>
      </c>
      <c r="BU12" s="61">
        <v>390</v>
      </c>
      <c r="BV12" s="64">
        <v>1.82</v>
      </c>
      <c r="BY12" s="63">
        <v>1870</v>
      </c>
      <c r="BZ12" s="61">
        <v>425</v>
      </c>
      <c r="CA12" s="64">
        <v>1.45</v>
      </c>
    </row>
    <row r="13" spans="1:79" ht="14.25" x14ac:dyDescent="0.15">
      <c r="A13" s="59" t="s">
        <v>24</v>
      </c>
      <c r="B13" s="63">
        <v>1500</v>
      </c>
      <c r="C13" s="61">
        <v>225</v>
      </c>
      <c r="D13" s="64">
        <v>1.6</v>
      </c>
      <c r="E13" s="72"/>
      <c r="F13" s="72"/>
      <c r="G13" s="63">
        <v>1360</v>
      </c>
      <c r="H13" s="61">
        <v>335</v>
      </c>
      <c r="I13" s="64">
        <v>1.75</v>
      </c>
      <c r="J13" s="72"/>
      <c r="K13" s="72"/>
      <c r="L13" s="63">
        <v>1330</v>
      </c>
      <c r="M13" s="61">
        <v>125</v>
      </c>
      <c r="N13" s="64">
        <v>1.67</v>
      </c>
      <c r="O13" s="72"/>
      <c r="P13" s="72"/>
      <c r="Q13" s="63">
        <v>1350</v>
      </c>
      <c r="R13" s="61">
        <v>205</v>
      </c>
      <c r="S13" s="64">
        <v>1.77</v>
      </c>
      <c r="T13" s="72"/>
      <c r="U13" s="72"/>
      <c r="V13" s="63">
        <v>1055</v>
      </c>
      <c r="W13" s="61">
        <v>95</v>
      </c>
      <c r="X13" s="64">
        <v>1.66</v>
      </c>
      <c r="Y13" s="72"/>
      <c r="Z13" s="72"/>
      <c r="AA13" s="63">
        <v>1610</v>
      </c>
      <c r="AB13" s="61">
        <v>420</v>
      </c>
      <c r="AC13" s="64">
        <v>1.9</v>
      </c>
      <c r="AD13" s="72"/>
      <c r="AE13" s="72"/>
      <c r="AF13" s="63">
        <v>1600</v>
      </c>
      <c r="AG13" s="61">
        <v>246</v>
      </c>
      <c r="AH13" s="64">
        <v>1.87</v>
      </c>
      <c r="AI13" s="72"/>
      <c r="AJ13" s="72"/>
      <c r="AK13" s="63">
        <v>1010</v>
      </c>
      <c r="AL13" s="61">
        <v>260</v>
      </c>
      <c r="AM13" s="64">
        <v>1.88</v>
      </c>
      <c r="AN13" s="72"/>
      <c r="AO13" s="72"/>
      <c r="AP13" s="63">
        <v>1725</v>
      </c>
      <c r="AQ13" s="61">
        <v>420</v>
      </c>
      <c r="AR13" s="64">
        <v>1.85</v>
      </c>
      <c r="AU13" s="63">
        <v>1380</v>
      </c>
      <c r="AV13" s="61">
        <v>255</v>
      </c>
      <c r="AW13" s="64">
        <v>1.77</v>
      </c>
      <c r="AX13" s="72"/>
      <c r="AY13" s="72"/>
      <c r="AZ13" s="63">
        <v>1240</v>
      </c>
      <c r="BA13" s="61">
        <v>135</v>
      </c>
      <c r="BB13" s="64">
        <v>1.64</v>
      </c>
      <c r="BC13" s="72"/>
      <c r="BD13" s="72"/>
      <c r="BE13" s="63">
        <v>975</v>
      </c>
      <c r="BF13" s="61">
        <v>85</v>
      </c>
      <c r="BG13" s="64">
        <v>1.68</v>
      </c>
      <c r="BH13" s="72"/>
      <c r="BI13" s="72"/>
      <c r="BJ13" s="63">
        <v>1600</v>
      </c>
      <c r="BK13" s="61">
        <v>480</v>
      </c>
      <c r="BL13" s="64">
        <v>1.97</v>
      </c>
      <c r="BO13" s="63">
        <v>1445</v>
      </c>
      <c r="BP13" s="61">
        <v>120</v>
      </c>
      <c r="BQ13" s="64">
        <v>1.58</v>
      </c>
      <c r="BT13" s="63">
        <v>1480</v>
      </c>
      <c r="BU13" s="61">
        <v>390</v>
      </c>
      <c r="BV13" s="64">
        <v>1.82</v>
      </c>
      <c r="BY13" s="63">
        <v>1870</v>
      </c>
      <c r="BZ13" s="61">
        <v>425</v>
      </c>
      <c r="CA13" s="64">
        <v>1.45</v>
      </c>
    </row>
    <row r="14" spans="1:79" ht="14.25" x14ac:dyDescent="0.15">
      <c r="A14" s="59" t="s">
        <v>25</v>
      </c>
      <c r="B14" s="63">
        <v>1500</v>
      </c>
      <c r="C14" s="61">
        <v>225</v>
      </c>
      <c r="D14" s="64">
        <v>1.67</v>
      </c>
      <c r="E14" s="72"/>
      <c r="F14" s="72"/>
      <c r="G14" s="63">
        <v>1360</v>
      </c>
      <c r="H14" s="61">
        <v>335</v>
      </c>
      <c r="I14" s="64">
        <v>1.74</v>
      </c>
      <c r="J14" s="72"/>
      <c r="K14" s="72"/>
      <c r="L14" s="63">
        <v>1330</v>
      </c>
      <c r="M14" s="61">
        <v>125</v>
      </c>
      <c r="N14" s="64">
        <v>1.67</v>
      </c>
      <c r="O14" s="72"/>
      <c r="P14" s="72"/>
      <c r="Q14" s="63">
        <v>1350</v>
      </c>
      <c r="R14" s="61">
        <v>205</v>
      </c>
      <c r="S14" s="64">
        <v>1.81</v>
      </c>
      <c r="T14" s="72"/>
      <c r="U14" s="72"/>
      <c r="V14" s="63">
        <v>1055</v>
      </c>
      <c r="W14" s="61">
        <v>95</v>
      </c>
      <c r="X14" s="64">
        <v>1.67</v>
      </c>
      <c r="Y14" s="72"/>
      <c r="Z14" s="72"/>
      <c r="AA14" s="63">
        <v>1610</v>
      </c>
      <c r="AB14" s="61">
        <v>420</v>
      </c>
      <c r="AC14" s="64">
        <v>1.87</v>
      </c>
      <c r="AD14" s="72"/>
      <c r="AE14" s="72"/>
      <c r="AF14" s="63">
        <v>1538</v>
      </c>
      <c r="AG14" s="61">
        <v>245</v>
      </c>
      <c r="AH14" s="64">
        <v>1.87</v>
      </c>
      <c r="AI14" s="72"/>
      <c r="AJ14" s="72"/>
      <c r="AK14" s="63">
        <v>1010</v>
      </c>
      <c r="AL14" s="61">
        <v>260</v>
      </c>
      <c r="AM14" s="64">
        <v>1.92</v>
      </c>
      <c r="AN14" s="72"/>
      <c r="AO14" s="72"/>
      <c r="AP14" s="63">
        <v>1725</v>
      </c>
      <c r="AQ14" s="61">
        <v>420</v>
      </c>
      <c r="AR14" s="64">
        <v>1.87</v>
      </c>
      <c r="AU14" s="63">
        <v>1380</v>
      </c>
      <c r="AV14" s="61">
        <v>255</v>
      </c>
      <c r="AW14" s="64">
        <v>1.78</v>
      </c>
      <c r="AX14" s="72"/>
      <c r="AY14" s="72"/>
      <c r="AZ14" s="63">
        <v>1240</v>
      </c>
      <c r="BA14" s="61">
        <v>135</v>
      </c>
      <c r="BB14" s="64">
        <v>1.64</v>
      </c>
      <c r="BC14" s="72"/>
      <c r="BD14" s="72"/>
      <c r="BE14" s="63">
        <v>975</v>
      </c>
      <c r="BF14" s="61">
        <v>85</v>
      </c>
      <c r="BG14" s="64">
        <v>1.65</v>
      </c>
      <c r="BH14" s="72"/>
      <c r="BI14" s="72"/>
      <c r="BJ14" s="63">
        <v>1600</v>
      </c>
      <c r="BK14" s="61">
        <v>480</v>
      </c>
      <c r="BL14" s="64">
        <v>2.04</v>
      </c>
      <c r="BO14" s="63">
        <v>1445</v>
      </c>
      <c r="BP14" s="61">
        <v>120</v>
      </c>
      <c r="BQ14" s="64">
        <v>1.56</v>
      </c>
      <c r="BT14" s="63">
        <v>1480</v>
      </c>
      <c r="BU14" s="61">
        <v>390</v>
      </c>
      <c r="BV14" s="64">
        <v>1.82</v>
      </c>
      <c r="BY14" s="63">
        <v>1870</v>
      </c>
      <c r="BZ14" s="61">
        <v>425</v>
      </c>
      <c r="CA14" s="64">
        <v>1.57</v>
      </c>
    </row>
    <row r="15" spans="1:79" ht="14.25" x14ac:dyDescent="0.15">
      <c r="A15" s="59" t="s">
        <v>26</v>
      </c>
      <c r="B15" s="63">
        <v>1500</v>
      </c>
      <c r="C15" s="61">
        <v>225</v>
      </c>
      <c r="D15" s="64">
        <v>1.73</v>
      </c>
      <c r="E15" s="72"/>
      <c r="F15" s="72"/>
      <c r="G15" s="63">
        <v>1360</v>
      </c>
      <c r="H15" s="61">
        <v>335</v>
      </c>
      <c r="I15" s="64">
        <v>1.74</v>
      </c>
      <c r="J15" s="72"/>
      <c r="K15" s="72"/>
      <c r="L15" s="63">
        <v>1330</v>
      </c>
      <c r="M15" s="61">
        <v>125</v>
      </c>
      <c r="N15" s="64">
        <v>1.67</v>
      </c>
      <c r="O15" s="72"/>
      <c r="P15" s="72"/>
      <c r="Q15" s="63">
        <v>1350</v>
      </c>
      <c r="R15" s="61">
        <v>205</v>
      </c>
      <c r="S15" s="64">
        <v>1.81</v>
      </c>
      <c r="T15" s="72"/>
      <c r="U15" s="72"/>
      <c r="V15" s="63">
        <v>1055</v>
      </c>
      <c r="W15" s="61">
        <v>95</v>
      </c>
      <c r="X15" s="64">
        <v>1.74</v>
      </c>
      <c r="Y15" s="72"/>
      <c r="Z15" s="72"/>
      <c r="AA15" s="63">
        <v>1610</v>
      </c>
      <c r="AB15" s="61">
        <v>420</v>
      </c>
      <c r="AC15" s="64">
        <v>1.9</v>
      </c>
      <c r="AD15" s="72"/>
      <c r="AE15" s="72"/>
      <c r="AF15" s="63">
        <v>1449</v>
      </c>
      <c r="AG15" s="61">
        <v>207</v>
      </c>
      <c r="AH15" s="64">
        <v>1.87</v>
      </c>
      <c r="AI15" s="72"/>
      <c r="AJ15" s="72"/>
      <c r="AK15" s="63">
        <v>1010</v>
      </c>
      <c r="AL15" s="61">
        <v>260</v>
      </c>
      <c r="AM15" s="64">
        <v>1.94</v>
      </c>
      <c r="AN15" s="72"/>
      <c r="AO15" s="72"/>
      <c r="AP15" s="63">
        <v>1725</v>
      </c>
      <c r="AQ15" s="61">
        <v>420</v>
      </c>
      <c r="AR15" s="64">
        <v>1.87</v>
      </c>
      <c r="AU15" s="63">
        <v>1380</v>
      </c>
      <c r="AV15" s="61">
        <v>255</v>
      </c>
      <c r="AW15" s="64">
        <v>1.82</v>
      </c>
      <c r="AX15" s="72"/>
      <c r="AY15" s="72"/>
      <c r="AZ15" s="63">
        <v>1240</v>
      </c>
      <c r="BA15" s="61">
        <v>135</v>
      </c>
      <c r="BB15" s="64">
        <v>1.63</v>
      </c>
      <c r="BC15" s="72"/>
      <c r="BD15" s="72"/>
      <c r="BE15" s="63">
        <v>975</v>
      </c>
      <c r="BF15" s="61">
        <v>85</v>
      </c>
      <c r="BG15" s="64">
        <v>1.63</v>
      </c>
      <c r="BH15" s="72"/>
      <c r="BI15" s="72"/>
      <c r="BJ15" s="63">
        <v>1600</v>
      </c>
      <c r="BK15" s="61">
        <v>480</v>
      </c>
      <c r="BL15" s="64">
        <v>2.04</v>
      </c>
      <c r="BO15" s="63">
        <v>1560</v>
      </c>
      <c r="BP15" s="61">
        <v>260</v>
      </c>
      <c r="BQ15" s="64">
        <v>1.79</v>
      </c>
      <c r="BT15" s="63">
        <v>1480</v>
      </c>
      <c r="BU15" s="61">
        <v>390</v>
      </c>
      <c r="BV15" s="64">
        <v>1.82</v>
      </c>
      <c r="BY15" s="63">
        <v>1870</v>
      </c>
      <c r="BZ15" s="61">
        <v>425</v>
      </c>
      <c r="CA15" s="64">
        <v>1.53</v>
      </c>
    </row>
    <row r="16" spans="1:79" ht="14.25" x14ac:dyDescent="0.15">
      <c r="A16" s="59" t="s">
        <v>27</v>
      </c>
      <c r="B16" s="63">
        <v>1500</v>
      </c>
      <c r="C16" s="61">
        <v>225</v>
      </c>
      <c r="D16" s="64">
        <v>1.65</v>
      </c>
      <c r="E16" s="72"/>
      <c r="F16" s="72"/>
      <c r="G16" s="63">
        <v>1360</v>
      </c>
      <c r="H16" s="61">
        <v>335</v>
      </c>
      <c r="I16" s="64">
        <v>1.74</v>
      </c>
      <c r="J16" s="72"/>
      <c r="K16" s="72"/>
      <c r="L16" s="63">
        <v>1330</v>
      </c>
      <c r="M16" s="61">
        <v>125</v>
      </c>
      <c r="N16" s="64">
        <v>1.67</v>
      </c>
      <c r="O16" s="72"/>
      <c r="P16" s="72"/>
      <c r="Q16" s="63">
        <v>1350</v>
      </c>
      <c r="R16" s="61">
        <v>205</v>
      </c>
      <c r="S16" s="64">
        <v>1.82</v>
      </c>
      <c r="T16" s="72"/>
      <c r="U16" s="72"/>
      <c r="V16" s="63">
        <v>1055</v>
      </c>
      <c r="W16" s="61">
        <v>95</v>
      </c>
      <c r="X16" s="64">
        <v>1.73</v>
      </c>
      <c r="Y16" s="72"/>
      <c r="Z16" s="72"/>
      <c r="AA16" s="63">
        <v>1610</v>
      </c>
      <c r="AB16" s="61">
        <v>420</v>
      </c>
      <c r="AC16" s="64">
        <v>1.91</v>
      </c>
      <c r="AD16" s="72"/>
      <c r="AE16" s="72"/>
      <c r="AF16" s="63">
        <v>1503</v>
      </c>
      <c r="AG16" s="61">
        <v>234</v>
      </c>
      <c r="AH16" s="64">
        <v>1.87</v>
      </c>
      <c r="AI16" s="72"/>
      <c r="AJ16" s="72"/>
      <c r="AK16" s="63">
        <v>1010</v>
      </c>
      <c r="AL16" s="61">
        <v>260</v>
      </c>
      <c r="AM16" s="64">
        <v>1.98</v>
      </c>
      <c r="AN16" s="72"/>
      <c r="AO16" s="72"/>
      <c r="AP16" s="63">
        <v>1725</v>
      </c>
      <c r="AQ16" s="61">
        <v>420</v>
      </c>
      <c r="AR16" s="64">
        <v>1.87</v>
      </c>
      <c r="AU16" s="63">
        <v>1770</v>
      </c>
      <c r="AV16" s="61">
        <v>490</v>
      </c>
      <c r="AW16" s="64">
        <v>1.9</v>
      </c>
      <c r="AX16" s="72"/>
      <c r="AY16" s="72"/>
      <c r="AZ16" s="63">
        <v>1240</v>
      </c>
      <c r="BA16" s="61">
        <v>135</v>
      </c>
      <c r="BB16" s="64">
        <v>1.63</v>
      </c>
      <c r="BC16" s="72"/>
      <c r="BD16" s="72"/>
      <c r="BE16" s="63">
        <v>975</v>
      </c>
      <c r="BF16" s="61">
        <v>85</v>
      </c>
      <c r="BG16" s="64">
        <v>1.64</v>
      </c>
      <c r="BH16" s="72"/>
      <c r="BI16" s="72"/>
      <c r="BJ16" s="63">
        <v>1600</v>
      </c>
      <c r="BK16" s="61">
        <v>480</v>
      </c>
      <c r="BL16" s="64">
        <v>1.92</v>
      </c>
      <c r="BO16" s="63">
        <v>1560</v>
      </c>
      <c r="BP16" s="61">
        <v>260</v>
      </c>
      <c r="BQ16" s="64">
        <v>2.02</v>
      </c>
      <c r="BT16" s="63">
        <v>1480</v>
      </c>
      <c r="BU16" s="61">
        <v>390</v>
      </c>
      <c r="BV16" s="64">
        <v>1.82</v>
      </c>
      <c r="BY16" s="63">
        <v>1870</v>
      </c>
      <c r="BZ16" s="61">
        <v>425</v>
      </c>
      <c r="CA16" s="64">
        <v>1.58</v>
      </c>
    </row>
    <row r="17" spans="1:81" ht="14.25" x14ac:dyDescent="0.15">
      <c r="A17" s="59" t="s">
        <v>28</v>
      </c>
      <c r="B17" s="63">
        <v>1500</v>
      </c>
      <c r="C17" s="61">
        <v>225</v>
      </c>
      <c r="D17" s="64">
        <v>1.69</v>
      </c>
      <c r="E17" s="72"/>
      <c r="F17" s="72"/>
      <c r="G17" s="63">
        <v>1360</v>
      </c>
      <c r="H17" s="61">
        <v>335</v>
      </c>
      <c r="I17" s="64">
        <v>1.73</v>
      </c>
      <c r="J17" s="72"/>
      <c r="K17" s="72"/>
      <c r="L17" s="63">
        <v>1330</v>
      </c>
      <c r="M17" s="61">
        <v>125</v>
      </c>
      <c r="N17" s="64">
        <v>1.66</v>
      </c>
      <c r="O17" s="72"/>
      <c r="P17" s="72"/>
      <c r="Q17" s="63">
        <v>1350</v>
      </c>
      <c r="R17" s="61">
        <v>205</v>
      </c>
      <c r="S17" s="64">
        <v>1.8</v>
      </c>
      <c r="T17" s="72"/>
      <c r="U17" s="72"/>
      <c r="V17" s="63">
        <v>1055</v>
      </c>
      <c r="W17" s="61">
        <v>160</v>
      </c>
      <c r="X17" s="64">
        <v>1.69</v>
      </c>
      <c r="Y17" s="72"/>
      <c r="Z17" s="72"/>
      <c r="AA17" s="63">
        <v>1610</v>
      </c>
      <c r="AB17" s="61">
        <v>420</v>
      </c>
      <c r="AC17" s="64">
        <v>1.88</v>
      </c>
      <c r="AD17" s="72"/>
      <c r="AE17" s="72"/>
      <c r="AF17" s="63">
        <v>1526</v>
      </c>
      <c r="AG17" s="61">
        <v>245</v>
      </c>
      <c r="AH17" s="64">
        <v>1.84</v>
      </c>
      <c r="AI17" s="72"/>
      <c r="AJ17" s="72"/>
      <c r="AK17" s="63">
        <v>1010</v>
      </c>
      <c r="AL17" s="61">
        <v>260</v>
      </c>
      <c r="AM17" s="64">
        <v>1.99</v>
      </c>
      <c r="AN17" s="72"/>
      <c r="AO17" s="72"/>
      <c r="AP17" s="63">
        <v>1725</v>
      </c>
      <c r="AQ17" s="61">
        <v>420</v>
      </c>
      <c r="AR17" s="64">
        <v>1.87</v>
      </c>
      <c r="AU17" s="63">
        <v>1770</v>
      </c>
      <c r="AV17" s="61">
        <v>490</v>
      </c>
      <c r="AW17" s="64">
        <v>1.92</v>
      </c>
      <c r="AX17" s="72"/>
      <c r="AY17" s="72"/>
      <c r="AZ17" s="63">
        <v>1240</v>
      </c>
      <c r="BA17" s="61">
        <v>135</v>
      </c>
      <c r="BB17" s="64">
        <v>1.62</v>
      </c>
      <c r="BC17" s="72"/>
      <c r="BD17" s="72"/>
      <c r="BE17" s="63">
        <v>975</v>
      </c>
      <c r="BF17" s="61">
        <v>85</v>
      </c>
      <c r="BG17" s="64">
        <v>1.64</v>
      </c>
      <c r="BH17" s="72"/>
      <c r="BI17" s="72"/>
      <c r="BJ17" s="63">
        <v>2010</v>
      </c>
      <c r="BK17" s="61">
        <v>650</v>
      </c>
      <c r="BL17" s="64">
        <v>1.78</v>
      </c>
      <c r="BO17" s="63">
        <v>1560</v>
      </c>
      <c r="BP17" s="61">
        <v>260</v>
      </c>
      <c r="BQ17" s="64">
        <v>2.04</v>
      </c>
      <c r="BT17" s="63">
        <v>1480</v>
      </c>
      <c r="BU17" s="61">
        <v>390</v>
      </c>
      <c r="BV17" s="64">
        <v>1.83</v>
      </c>
      <c r="BY17" s="63">
        <v>1870</v>
      </c>
      <c r="BZ17" s="61">
        <v>425</v>
      </c>
      <c r="CA17" s="64">
        <v>1.53</v>
      </c>
    </row>
    <row r="18" spans="1:81" ht="15" thickBot="1" x14ac:dyDescent="0.2">
      <c r="A18" s="59" t="s">
        <v>29</v>
      </c>
      <c r="B18" s="63">
        <v>1500</v>
      </c>
      <c r="C18" s="61">
        <v>225</v>
      </c>
      <c r="D18" s="64">
        <v>1.85</v>
      </c>
      <c r="E18" s="72"/>
      <c r="F18" s="72"/>
      <c r="G18" s="63">
        <v>1360</v>
      </c>
      <c r="H18" s="61">
        <v>335</v>
      </c>
      <c r="I18" s="64">
        <v>1.75</v>
      </c>
      <c r="J18" s="72"/>
      <c r="K18" s="72"/>
      <c r="L18" s="63">
        <v>1330</v>
      </c>
      <c r="M18" s="61">
        <v>125</v>
      </c>
      <c r="N18" s="64">
        <v>1.66</v>
      </c>
      <c r="O18" s="72"/>
      <c r="P18" s="72"/>
      <c r="Q18" s="63">
        <v>1350</v>
      </c>
      <c r="R18" s="61">
        <v>205</v>
      </c>
      <c r="S18" s="64">
        <v>1.81</v>
      </c>
      <c r="T18" s="72"/>
      <c r="U18" s="72"/>
      <c r="V18" s="63">
        <v>1055</v>
      </c>
      <c r="W18" s="61">
        <v>160</v>
      </c>
      <c r="X18" s="64">
        <v>1.74</v>
      </c>
      <c r="Y18" s="72"/>
      <c r="Z18" s="72"/>
      <c r="AA18" s="63">
        <v>1610</v>
      </c>
      <c r="AB18" s="61">
        <v>420</v>
      </c>
      <c r="AC18" s="64">
        <v>1.87</v>
      </c>
      <c r="AD18" s="72"/>
      <c r="AE18" s="72"/>
      <c r="AF18" s="63">
        <v>1526</v>
      </c>
      <c r="AG18" s="61">
        <v>215</v>
      </c>
      <c r="AH18" s="64">
        <v>1.87</v>
      </c>
      <c r="AI18" s="72"/>
      <c r="AJ18" s="72"/>
      <c r="AK18" s="63">
        <v>1010</v>
      </c>
      <c r="AL18" s="61">
        <v>260</v>
      </c>
      <c r="AM18" s="64">
        <v>1.99</v>
      </c>
      <c r="AN18" s="72"/>
      <c r="AO18" s="72"/>
      <c r="AP18" s="63">
        <v>1725</v>
      </c>
      <c r="AQ18" s="61">
        <v>420</v>
      </c>
      <c r="AR18" s="64">
        <v>1.87</v>
      </c>
      <c r="AU18" s="63">
        <v>1770</v>
      </c>
      <c r="AV18" s="61">
        <v>490</v>
      </c>
      <c r="AW18" s="64">
        <v>1.89</v>
      </c>
      <c r="AX18" s="72"/>
      <c r="AY18" s="72"/>
      <c r="AZ18" s="63">
        <v>1240</v>
      </c>
      <c r="BA18" s="61">
        <v>135</v>
      </c>
      <c r="BB18" s="64">
        <v>1.61</v>
      </c>
      <c r="BC18" s="72"/>
      <c r="BD18" s="72"/>
      <c r="BE18" s="63">
        <v>975</v>
      </c>
      <c r="BF18" s="61">
        <v>85</v>
      </c>
      <c r="BG18" s="64">
        <v>1.67</v>
      </c>
      <c r="BH18" s="72"/>
      <c r="BI18" s="72"/>
      <c r="BJ18" s="65">
        <v>2010</v>
      </c>
      <c r="BK18" s="66">
        <v>650</v>
      </c>
      <c r="BL18" s="67">
        <v>1.79</v>
      </c>
      <c r="BO18" s="63">
        <v>1560</v>
      </c>
      <c r="BP18" s="61">
        <v>260</v>
      </c>
      <c r="BQ18" s="64">
        <v>1.85</v>
      </c>
      <c r="BT18" s="63">
        <v>1480</v>
      </c>
      <c r="BU18" s="61">
        <v>390</v>
      </c>
      <c r="BV18" s="64">
        <v>1.83</v>
      </c>
      <c r="BY18" s="63">
        <v>1870</v>
      </c>
      <c r="BZ18" s="61">
        <v>425</v>
      </c>
      <c r="CA18" s="64">
        <v>1.65</v>
      </c>
    </row>
    <row r="19" spans="1:81" ht="14.25" x14ac:dyDescent="0.15">
      <c r="A19" s="59" t="s">
        <v>30</v>
      </c>
      <c r="B19" s="63">
        <v>1500</v>
      </c>
      <c r="C19" s="61">
        <v>225</v>
      </c>
      <c r="D19" s="64">
        <v>1.86</v>
      </c>
      <c r="E19" s="72"/>
      <c r="F19" s="72"/>
      <c r="G19" s="63">
        <v>1360</v>
      </c>
      <c r="H19" s="61">
        <v>335</v>
      </c>
      <c r="I19" s="64">
        <v>1.78</v>
      </c>
      <c r="J19" s="72"/>
      <c r="K19" s="72"/>
      <c r="L19" s="63">
        <v>1330</v>
      </c>
      <c r="M19" s="61">
        <v>125</v>
      </c>
      <c r="N19" s="64">
        <v>1.66</v>
      </c>
      <c r="O19" s="72"/>
      <c r="P19" s="72"/>
      <c r="Q19" s="63">
        <v>1350</v>
      </c>
      <c r="R19" s="61">
        <v>205</v>
      </c>
      <c r="S19" s="64">
        <v>1.82</v>
      </c>
      <c r="T19" s="72"/>
      <c r="U19" s="72"/>
      <c r="V19" s="63">
        <v>1055</v>
      </c>
      <c r="W19" s="61">
        <v>160</v>
      </c>
      <c r="X19" s="64">
        <v>1.8</v>
      </c>
      <c r="Y19" s="72"/>
      <c r="Z19" s="72"/>
      <c r="AA19" s="63">
        <v>1610</v>
      </c>
      <c r="AB19" s="61">
        <v>420</v>
      </c>
      <c r="AC19" s="64">
        <v>1.91</v>
      </c>
      <c r="AD19" s="72"/>
      <c r="AE19" s="72"/>
      <c r="AF19" s="63">
        <v>1538</v>
      </c>
      <c r="AG19" s="61">
        <v>253</v>
      </c>
      <c r="AH19" s="64">
        <v>1.87</v>
      </c>
      <c r="AI19" s="72"/>
      <c r="AJ19" s="72"/>
      <c r="AK19" s="63">
        <v>1010</v>
      </c>
      <c r="AL19" s="61">
        <v>260</v>
      </c>
      <c r="AM19" s="64">
        <v>2.0099999999999998</v>
      </c>
      <c r="AN19" s="72"/>
      <c r="AO19" s="72"/>
      <c r="AP19" s="63">
        <v>1725</v>
      </c>
      <c r="AQ19" s="61">
        <v>575</v>
      </c>
      <c r="AR19" s="64">
        <v>1.85</v>
      </c>
      <c r="AU19" s="63">
        <v>1770</v>
      </c>
      <c r="AV19" s="61">
        <v>490</v>
      </c>
      <c r="AW19" s="64">
        <v>1.9</v>
      </c>
      <c r="AX19" s="72"/>
      <c r="AY19" s="72"/>
      <c r="AZ19" s="63">
        <v>1240</v>
      </c>
      <c r="BA19" s="61">
        <v>135</v>
      </c>
      <c r="BB19" s="64">
        <v>1.63</v>
      </c>
      <c r="BC19" s="72"/>
      <c r="BD19" s="72"/>
      <c r="BE19" s="63">
        <v>975</v>
      </c>
      <c r="BF19" s="61">
        <v>110</v>
      </c>
      <c r="BG19" s="64">
        <v>1.69</v>
      </c>
      <c r="BH19" s="72"/>
      <c r="BI19" s="72"/>
      <c r="BJ19" s="46"/>
      <c r="BK19" s="46"/>
      <c r="BL19" s="46"/>
      <c r="BO19" s="63">
        <v>1560</v>
      </c>
      <c r="BP19" s="61">
        <v>260</v>
      </c>
      <c r="BQ19" s="64">
        <v>1.6</v>
      </c>
      <c r="BT19" s="63">
        <v>1480</v>
      </c>
      <c r="BU19" s="61">
        <v>390</v>
      </c>
      <c r="BV19" s="64">
        <v>1.83</v>
      </c>
      <c r="BY19" s="63">
        <v>1870</v>
      </c>
      <c r="BZ19" s="61">
        <v>425</v>
      </c>
      <c r="CA19" s="64">
        <v>1.53</v>
      </c>
    </row>
    <row r="20" spans="1:81" ht="14.25" x14ac:dyDescent="0.15">
      <c r="A20" s="59" t="s">
        <v>31</v>
      </c>
      <c r="B20" s="63">
        <v>1780</v>
      </c>
      <c r="C20" s="61">
        <v>355</v>
      </c>
      <c r="D20" s="64">
        <v>1.93</v>
      </c>
      <c r="E20" s="72"/>
      <c r="F20" s="72"/>
      <c r="G20" s="63">
        <v>1360</v>
      </c>
      <c r="H20" s="61">
        <v>335</v>
      </c>
      <c r="I20" s="64">
        <v>1.81</v>
      </c>
      <c r="J20" s="72"/>
      <c r="K20" s="72"/>
      <c r="L20" s="63">
        <v>1330</v>
      </c>
      <c r="M20" s="61">
        <v>125</v>
      </c>
      <c r="N20" s="64">
        <v>1.67</v>
      </c>
      <c r="O20" s="72"/>
      <c r="P20" s="72"/>
      <c r="Q20" s="63">
        <v>1350</v>
      </c>
      <c r="R20" s="61">
        <v>205</v>
      </c>
      <c r="S20" s="64">
        <v>1.84</v>
      </c>
      <c r="T20" s="72"/>
      <c r="U20" s="72"/>
      <c r="V20" s="63">
        <v>1115</v>
      </c>
      <c r="W20" s="61">
        <v>465</v>
      </c>
      <c r="X20" s="64">
        <v>1.85</v>
      </c>
      <c r="Y20" s="72"/>
      <c r="Z20" s="72"/>
      <c r="AA20" s="63">
        <v>1610</v>
      </c>
      <c r="AB20" s="61">
        <v>420</v>
      </c>
      <c r="AC20" s="64">
        <v>1.9</v>
      </c>
      <c r="AD20" s="72"/>
      <c r="AE20" s="72"/>
      <c r="AF20" s="63">
        <v>1526</v>
      </c>
      <c r="AG20" s="61">
        <v>233</v>
      </c>
      <c r="AH20" s="64">
        <v>1.8</v>
      </c>
      <c r="AI20" s="72"/>
      <c r="AJ20" s="72"/>
      <c r="AK20" s="63">
        <v>1890</v>
      </c>
      <c r="AL20" s="61">
        <v>480</v>
      </c>
      <c r="AM20" s="64">
        <v>2.0099999999999998</v>
      </c>
      <c r="AN20" s="72"/>
      <c r="AO20" s="72"/>
      <c r="AP20" s="63">
        <v>1725</v>
      </c>
      <c r="AQ20" s="61">
        <v>575</v>
      </c>
      <c r="AR20" s="64">
        <v>1.84</v>
      </c>
      <c r="AU20" s="63">
        <v>1770</v>
      </c>
      <c r="AV20" s="61">
        <v>490</v>
      </c>
      <c r="AW20" s="64">
        <v>1.89</v>
      </c>
      <c r="AX20" s="72"/>
      <c r="AY20" s="72"/>
      <c r="AZ20" s="63">
        <v>1240</v>
      </c>
      <c r="BA20" s="61">
        <v>135</v>
      </c>
      <c r="BB20" s="64">
        <v>1.64</v>
      </c>
      <c r="BC20" s="72"/>
      <c r="BD20" s="72"/>
      <c r="BE20" s="63">
        <v>975</v>
      </c>
      <c r="BF20" s="61">
        <v>110</v>
      </c>
      <c r="BG20" s="64">
        <v>1.81</v>
      </c>
      <c r="BH20" s="72"/>
      <c r="BI20" s="72"/>
      <c r="BJ20" s="46"/>
      <c r="BK20" s="46"/>
      <c r="BL20" s="46"/>
      <c r="BO20" s="63">
        <v>1560</v>
      </c>
      <c r="BP20" s="61">
        <v>140</v>
      </c>
      <c r="BQ20" s="64">
        <v>1.61</v>
      </c>
      <c r="BT20" s="63">
        <v>1480</v>
      </c>
      <c r="BU20" s="61">
        <v>390</v>
      </c>
      <c r="BV20" s="64">
        <v>1.83</v>
      </c>
      <c r="BY20" s="63">
        <v>1870</v>
      </c>
      <c r="BZ20" s="61">
        <v>425</v>
      </c>
      <c r="CA20" s="64">
        <v>1.55</v>
      </c>
    </row>
    <row r="21" spans="1:81" ht="14.25" x14ac:dyDescent="0.15">
      <c r="A21" s="59" t="s">
        <v>32</v>
      </c>
      <c r="B21" s="63">
        <v>1780</v>
      </c>
      <c r="C21" s="61">
        <v>355</v>
      </c>
      <c r="D21" s="64">
        <v>1.91</v>
      </c>
      <c r="E21" s="72"/>
      <c r="F21" s="72"/>
      <c r="G21" s="63">
        <v>1360</v>
      </c>
      <c r="H21" s="61">
        <v>335</v>
      </c>
      <c r="I21" s="64">
        <v>1.86</v>
      </c>
      <c r="J21" s="72"/>
      <c r="K21" s="72"/>
      <c r="L21" s="63">
        <v>1330</v>
      </c>
      <c r="M21" s="61">
        <v>125</v>
      </c>
      <c r="N21" s="64">
        <v>1.67</v>
      </c>
      <c r="O21" s="72"/>
      <c r="P21" s="72"/>
      <c r="Q21" s="63">
        <v>1740</v>
      </c>
      <c r="R21" s="61">
        <v>425</v>
      </c>
      <c r="S21" s="64">
        <v>1.84</v>
      </c>
      <c r="T21" s="72"/>
      <c r="U21" s="72"/>
      <c r="V21" s="63">
        <v>1115</v>
      </c>
      <c r="W21" s="61">
        <v>465</v>
      </c>
      <c r="X21" s="64">
        <v>1.82</v>
      </c>
      <c r="Y21" s="72"/>
      <c r="Z21" s="72"/>
      <c r="AA21" s="63">
        <v>1610</v>
      </c>
      <c r="AB21" s="61">
        <v>420</v>
      </c>
      <c r="AC21" s="64">
        <v>1.86</v>
      </c>
      <c r="AD21" s="72"/>
      <c r="AE21" s="72"/>
      <c r="AF21" s="63">
        <v>1515</v>
      </c>
      <c r="AG21" s="61">
        <v>255</v>
      </c>
      <c r="AH21" s="64">
        <v>1.88</v>
      </c>
      <c r="AI21" s="72"/>
      <c r="AJ21" s="72"/>
      <c r="AK21" s="63">
        <v>1890</v>
      </c>
      <c r="AL21" s="61">
        <v>480</v>
      </c>
      <c r="AM21" s="64">
        <v>2.02</v>
      </c>
      <c r="AN21" s="72"/>
      <c r="AO21" s="72"/>
      <c r="AP21" s="63">
        <v>1725</v>
      </c>
      <c r="AQ21" s="61">
        <v>575</v>
      </c>
      <c r="AR21" s="64">
        <v>1.85</v>
      </c>
      <c r="AU21" s="63">
        <v>1770</v>
      </c>
      <c r="AV21" s="61">
        <v>490</v>
      </c>
      <c r="AW21" s="64">
        <v>1.95</v>
      </c>
      <c r="AX21" s="72"/>
      <c r="AY21" s="72"/>
      <c r="AZ21" s="63">
        <v>1240</v>
      </c>
      <c r="BA21" s="61">
        <v>170</v>
      </c>
      <c r="BB21" s="64">
        <v>1.68</v>
      </c>
      <c r="BC21" s="72"/>
      <c r="BD21" s="72"/>
      <c r="BE21" s="63">
        <v>975</v>
      </c>
      <c r="BF21" s="61">
        <v>110</v>
      </c>
      <c r="BG21" s="64">
        <v>1.97</v>
      </c>
      <c r="BH21" s="72"/>
      <c r="BI21" s="72"/>
      <c r="BJ21" s="46"/>
      <c r="BK21" s="46"/>
      <c r="BL21" s="46"/>
      <c r="BO21" s="63">
        <v>1560</v>
      </c>
      <c r="BP21" s="61">
        <v>140</v>
      </c>
      <c r="BQ21" s="64">
        <v>1.6</v>
      </c>
      <c r="BT21" s="63">
        <v>1480</v>
      </c>
      <c r="BU21" s="61">
        <v>390</v>
      </c>
      <c r="BV21" s="64">
        <v>1.83</v>
      </c>
      <c r="BY21" s="63">
        <v>1870</v>
      </c>
      <c r="BZ21" s="61">
        <v>425</v>
      </c>
      <c r="CA21" s="64">
        <v>1.59</v>
      </c>
    </row>
    <row r="22" spans="1:81" ht="14.25" x14ac:dyDescent="0.15">
      <c r="A22" s="59" t="s">
        <v>33</v>
      </c>
      <c r="B22" s="63">
        <v>1780</v>
      </c>
      <c r="C22" s="61">
        <v>355</v>
      </c>
      <c r="D22" s="64">
        <v>1.9</v>
      </c>
      <c r="E22" s="72"/>
      <c r="F22" s="72"/>
      <c r="G22" s="63">
        <v>1360</v>
      </c>
      <c r="H22" s="61">
        <v>335</v>
      </c>
      <c r="I22" s="64">
        <v>1.87</v>
      </c>
      <c r="J22" s="72"/>
      <c r="K22" s="72"/>
      <c r="L22" s="63">
        <v>1330</v>
      </c>
      <c r="M22" s="61">
        <v>125</v>
      </c>
      <c r="N22" s="64">
        <v>1.67</v>
      </c>
      <c r="O22" s="72"/>
      <c r="P22" s="72"/>
      <c r="Q22" s="63">
        <v>1740</v>
      </c>
      <c r="R22" s="61">
        <v>425</v>
      </c>
      <c r="S22" s="64">
        <v>1.82</v>
      </c>
      <c r="T22" s="72"/>
      <c r="U22" s="72"/>
      <c r="V22" s="63">
        <v>1115</v>
      </c>
      <c r="W22" s="61">
        <v>465</v>
      </c>
      <c r="X22" s="64">
        <v>1.81</v>
      </c>
      <c r="Y22" s="72"/>
      <c r="Z22" s="72"/>
      <c r="AA22" s="63">
        <v>1610</v>
      </c>
      <c r="AB22" s="61">
        <v>420</v>
      </c>
      <c r="AC22" s="64">
        <v>1.86</v>
      </c>
      <c r="AD22" s="72"/>
      <c r="AE22" s="72"/>
      <c r="AF22" s="63">
        <v>1526</v>
      </c>
      <c r="AG22" s="61">
        <v>201</v>
      </c>
      <c r="AH22" s="64">
        <v>1.86</v>
      </c>
      <c r="AI22" s="72"/>
      <c r="AJ22" s="72"/>
      <c r="AK22" s="63">
        <v>1890</v>
      </c>
      <c r="AL22" s="61">
        <v>480</v>
      </c>
      <c r="AM22" s="64">
        <v>1.98</v>
      </c>
      <c r="AN22" s="72"/>
      <c r="AO22" s="72"/>
      <c r="AP22" s="63">
        <v>1725</v>
      </c>
      <c r="AQ22" s="61">
        <v>575</v>
      </c>
      <c r="AR22" s="64">
        <v>1.84</v>
      </c>
      <c r="AU22" s="63">
        <v>1770</v>
      </c>
      <c r="AV22" s="61">
        <v>490</v>
      </c>
      <c r="AW22" s="64">
        <v>1.96</v>
      </c>
      <c r="AX22" s="72"/>
      <c r="AY22" s="72"/>
      <c r="AZ22" s="63">
        <v>1240</v>
      </c>
      <c r="BA22" s="61">
        <v>170</v>
      </c>
      <c r="BB22" s="64">
        <v>1.72</v>
      </c>
      <c r="BC22" s="72"/>
      <c r="BD22" s="72"/>
      <c r="BE22" s="63">
        <v>1830</v>
      </c>
      <c r="BF22" s="61">
        <v>445</v>
      </c>
      <c r="BG22" s="64">
        <v>1.94</v>
      </c>
      <c r="BH22" s="72"/>
      <c r="BI22" s="72"/>
      <c r="BJ22" s="46"/>
      <c r="BK22" s="46"/>
      <c r="BL22" s="46"/>
      <c r="BO22" s="63">
        <v>1560</v>
      </c>
      <c r="BP22" s="61">
        <v>140</v>
      </c>
      <c r="BQ22" s="64">
        <v>1.58</v>
      </c>
      <c r="BT22" s="63">
        <v>1480</v>
      </c>
      <c r="BU22" s="61">
        <v>390</v>
      </c>
      <c r="BV22" s="64">
        <v>1.83</v>
      </c>
      <c r="BY22" s="63">
        <v>1870</v>
      </c>
      <c r="BZ22" s="61">
        <v>425</v>
      </c>
      <c r="CA22" s="64">
        <v>1.57</v>
      </c>
    </row>
    <row r="23" spans="1:81" ht="15" thickBot="1" x14ac:dyDescent="0.2">
      <c r="A23" s="68" t="s">
        <v>34</v>
      </c>
      <c r="B23" s="65">
        <v>1780</v>
      </c>
      <c r="C23" s="66">
        <v>355</v>
      </c>
      <c r="D23" s="67">
        <v>1.97</v>
      </c>
      <c r="E23" s="72"/>
      <c r="F23" s="72"/>
      <c r="G23" s="65">
        <v>1360</v>
      </c>
      <c r="H23" s="66">
        <v>335</v>
      </c>
      <c r="I23" s="67">
        <v>1.87</v>
      </c>
      <c r="J23" s="72"/>
      <c r="K23" s="72"/>
      <c r="L23" s="65">
        <v>1330</v>
      </c>
      <c r="M23" s="66">
        <v>125</v>
      </c>
      <c r="N23" s="67">
        <v>1.67</v>
      </c>
      <c r="O23" s="72"/>
      <c r="P23" s="72"/>
      <c r="Q23" s="65">
        <v>1740</v>
      </c>
      <c r="R23" s="66">
        <v>425</v>
      </c>
      <c r="S23" s="67">
        <v>1.83</v>
      </c>
      <c r="T23" s="72"/>
      <c r="U23" s="72"/>
      <c r="V23" s="65">
        <v>1115</v>
      </c>
      <c r="W23" s="66">
        <v>465</v>
      </c>
      <c r="X23" s="67">
        <v>1.83</v>
      </c>
      <c r="Y23" s="72"/>
      <c r="Z23" s="72"/>
      <c r="AA23" s="65">
        <v>1610</v>
      </c>
      <c r="AB23" s="66">
        <v>420</v>
      </c>
      <c r="AC23" s="67">
        <v>1.86</v>
      </c>
      <c r="AD23" s="72"/>
      <c r="AE23" s="72"/>
      <c r="AF23" s="65">
        <v>1492</v>
      </c>
      <c r="AG23" s="66">
        <v>197</v>
      </c>
      <c r="AH23" s="67">
        <v>1.87</v>
      </c>
      <c r="AI23" s="72"/>
      <c r="AJ23" s="72"/>
      <c r="AK23" s="65">
        <v>1890</v>
      </c>
      <c r="AL23" s="66">
        <v>480</v>
      </c>
      <c r="AM23" s="67">
        <v>1.99</v>
      </c>
      <c r="AN23" s="72"/>
      <c r="AO23" s="72"/>
      <c r="AP23" s="65">
        <v>1725</v>
      </c>
      <c r="AQ23" s="66">
        <v>575</v>
      </c>
      <c r="AR23" s="67">
        <v>1.84</v>
      </c>
      <c r="AU23" s="65">
        <v>1770</v>
      </c>
      <c r="AV23" s="66">
        <v>490</v>
      </c>
      <c r="AW23" s="67">
        <v>1.95</v>
      </c>
      <c r="AX23" s="72"/>
      <c r="AY23" s="72"/>
      <c r="AZ23" s="65">
        <v>1240</v>
      </c>
      <c r="BA23" s="66">
        <v>170</v>
      </c>
      <c r="BB23" s="67">
        <v>1.76</v>
      </c>
      <c r="BC23" s="72"/>
      <c r="BD23" s="72"/>
      <c r="BE23" s="65">
        <v>1830</v>
      </c>
      <c r="BF23" s="66">
        <v>445</v>
      </c>
      <c r="BG23" s="67">
        <v>2.0099999999999998</v>
      </c>
      <c r="BH23" s="72"/>
      <c r="BI23" s="72"/>
      <c r="BJ23" s="46"/>
      <c r="BK23" s="46"/>
      <c r="BL23" s="46"/>
      <c r="BO23" s="65">
        <v>1560</v>
      </c>
      <c r="BP23" s="66">
        <v>140</v>
      </c>
      <c r="BQ23" s="67">
        <v>1.61</v>
      </c>
      <c r="BT23" s="65">
        <v>1480</v>
      </c>
      <c r="BU23" s="66">
        <v>390</v>
      </c>
      <c r="BV23" s="67">
        <v>1.83</v>
      </c>
      <c r="BY23" s="65">
        <v>1870</v>
      </c>
      <c r="BZ23" s="66">
        <v>425</v>
      </c>
      <c r="CA23" s="67">
        <v>1.46</v>
      </c>
    </row>
    <row r="24" spans="1:81" ht="15" thickBot="1" x14ac:dyDescent="0.2">
      <c r="A24" s="71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Y24" s="46"/>
      <c r="BZ24" s="46"/>
      <c r="CA24" s="46"/>
      <c r="CB24" s="46"/>
      <c r="CC24" s="46"/>
    </row>
    <row r="25" spans="1:81" ht="15" thickBot="1" x14ac:dyDescent="0.2">
      <c r="A25" s="74"/>
      <c r="B25" s="131" t="s">
        <v>0</v>
      </c>
      <c r="C25" s="132"/>
      <c r="D25" s="132"/>
      <c r="E25" s="132"/>
      <c r="F25" s="133"/>
      <c r="G25" s="134" t="s">
        <v>1</v>
      </c>
      <c r="H25" s="135"/>
      <c r="I25" s="135"/>
      <c r="J25" s="135"/>
      <c r="K25" s="136"/>
      <c r="L25" s="134" t="s">
        <v>2</v>
      </c>
      <c r="M25" s="135"/>
      <c r="N25" s="135"/>
      <c r="O25" s="135"/>
      <c r="P25" s="135"/>
      <c r="Q25" s="134" t="s">
        <v>3</v>
      </c>
      <c r="R25" s="135"/>
      <c r="S25" s="135"/>
      <c r="T25" s="135"/>
      <c r="U25" s="136"/>
      <c r="V25" s="134" t="s">
        <v>4</v>
      </c>
      <c r="W25" s="135"/>
      <c r="X25" s="135"/>
      <c r="Y25" s="135"/>
      <c r="Z25" s="136"/>
      <c r="AA25" s="134" t="s">
        <v>5</v>
      </c>
      <c r="AB25" s="135"/>
      <c r="AC25" s="135"/>
      <c r="AD25" s="135"/>
      <c r="AE25" s="136"/>
      <c r="AF25" s="131" t="s">
        <v>6</v>
      </c>
      <c r="AG25" s="132"/>
      <c r="AH25" s="132"/>
      <c r="AI25" s="132"/>
      <c r="AJ25" s="132"/>
      <c r="AK25" s="131" t="s">
        <v>7</v>
      </c>
      <c r="AL25" s="132"/>
      <c r="AM25" s="132"/>
      <c r="AN25" s="132"/>
      <c r="AO25" s="133"/>
      <c r="AP25" s="131" t="s">
        <v>72</v>
      </c>
      <c r="AQ25" s="132"/>
      <c r="AR25" s="132"/>
      <c r="AS25" s="132"/>
      <c r="AT25" s="133"/>
      <c r="AU25" s="131" t="s">
        <v>8</v>
      </c>
      <c r="AV25" s="132"/>
      <c r="AW25" s="132"/>
      <c r="AX25" s="132"/>
      <c r="AY25" s="132"/>
      <c r="AZ25" s="131" t="s">
        <v>9</v>
      </c>
      <c r="BA25" s="132"/>
      <c r="BB25" s="132"/>
      <c r="BC25" s="132"/>
      <c r="BD25" s="132"/>
      <c r="BE25" s="131" t="s">
        <v>10</v>
      </c>
      <c r="BF25" s="132"/>
      <c r="BG25" s="132"/>
      <c r="BH25" s="132"/>
      <c r="BI25" s="133"/>
      <c r="BJ25" s="135" t="s">
        <v>11</v>
      </c>
      <c r="BK25" s="135"/>
      <c r="BL25" s="135"/>
      <c r="BM25" s="135"/>
      <c r="BN25" s="136"/>
      <c r="BO25" s="131" t="s">
        <v>70</v>
      </c>
      <c r="BP25" s="132"/>
      <c r="BQ25" s="132"/>
      <c r="BR25" s="132"/>
      <c r="BS25" s="133"/>
      <c r="BT25" s="131" t="s">
        <v>71</v>
      </c>
      <c r="BU25" s="132"/>
      <c r="BV25" s="132"/>
      <c r="BW25" s="132"/>
      <c r="BX25" s="133"/>
      <c r="BY25" s="134" t="s">
        <v>69</v>
      </c>
      <c r="BZ25" s="135"/>
      <c r="CA25" s="135"/>
      <c r="CB25" s="135"/>
      <c r="CC25" s="136"/>
    </row>
    <row r="26" spans="1:81" ht="17.25" thickBot="1" x14ac:dyDescent="0.2">
      <c r="A26" s="48" t="s">
        <v>52</v>
      </c>
      <c r="B26" s="75" t="s">
        <v>38</v>
      </c>
      <c r="C26" s="50" t="s">
        <v>39</v>
      </c>
      <c r="D26" s="50" t="s">
        <v>62</v>
      </c>
      <c r="E26" s="50" t="s">
        <v>63</v>
      </c>
      <c r="F26" s="77" t="s">
        <v>64</v>
      </c>
      <c r="G26" s="49" t="s">
        <v>38</v>
      </c>
      <c r="H26" s="50" t="s">
        <v>39</v>
      </c>
      <c r="I26" s="50" t="s">
        <v>62</v>
      </c>
      <c r="J26" s="50" t="s">
        <v>63</v>
      </c>
      <c r="K26" s="50" t="s">
        <v>64</v>
      </c>
      <c r="L26" s="50" t="s">
        <v>38</v>
      </c>
      <c r="M26" s="50" t="s">
        <v>39</v>
      </c>
      <c r="N26" s="50" t="s">
        <v>62</v>
      </c>
      <c r="O26" s="50" t="s">
        <v>63</v>
      </c>
      <c r="P26" s="50" t="s">
        <v>64</v>
      </c>
      <c r="Q26" s="50" t="s">
        <v>38</v>
      </c>
      <c r="R26" s="50" t="s">
        <v>39</v>
      </c>
      <c r="S26" s="50" t="s">
        <v>62</v>
      </c>
      <c r="T26" s="50" t="s">
        <v>63</v>
      </c>
      <c r="U26" s="51" t="s">
        <v>41</v>
      </c>
      <c r="V26" s="49" t="s">
        <v>38</v>
      </c>
      <c r="W26" s="50" t="s">
        <v>39</v>
      </c>
      <c r="X26" s="50" t="s">
        <v>62</v>
      </c>
      <c r="Y26" s="50" t="s">
        <v>63</v>
      </c>
      <c r="Z26" s="52" t="s">
        <v>65</v>
      </c>
      <c r="AA26" s="75" t="s">
        <v>38</v>
      </c>
      <c r="AB26" s="50" t="s">
        <v>39</v>
      </c>
      <c r="AC26" s="50" t="s">
        <v>62</v>
      </c>
      <c r="AD26" s="50" t="s">
        <v>63</v>
      </c>
      <c r="AE26" s="50" t="s">
        <v>64</v>
      </c>
      <c r="AF26" s="50" t="s">
        <v>38</v>
      </c>
      <c r="AG26" s="50" t="s">
        <v>39</v>
      </c>
      <c r="AH26" s="50" t="s">
        <v>62</v>
      </c>
      <c r="AI26" s="50" t="s">
        <v>63</v>
      </c>
      <c r="AJ26" s="51" t="s">
        <v>64</v>
      </c>
      <c r="AK26" s="49" t="s">
        <v>38</v>
      </c>
      <c r="AL26" s="50" t="s">
        <v>39</v>
      </c>
      <c r="AM26" s="50" t="s">
        <v>62</v>
      </c>
      <c r="AN26" s="50" t="s">
        <v>63</v>
      </c>
      <c r="AO26" s="52" t="s">
        <v>64</v>
      </c>
      <c r="AP26" s="49" t="s">
        <v>38</v>
      </c>
      <c r="AQ26" s="50" t="s">
        <v>39</v>
      </c>
      <c r="AR26" s="50" t="s">
        <v>62</v>
      </c>
      <c r="AS26" s="50" t="s">
        <v>49</v>
      </c>
      <c r="AT26" s="76" t="s">
        <v>64</v>
      </c>
      <c r="AU26" s="75" t="s">
        <v>38</v>
      </c>
      <c r="AV26" s="50" t="s">
        <v>39</v>
      </c>
      <c r="AW26" s="50" t="s">
        <v>62</v>
      </c>
      <c r="AX26" s="50" t="s">
        <v>63</v>
      </c>
      <c r="AY26" s="51" t="s">
        <v>64</v>
      </c>
      <c r="AZ26" s="49" t="s">
        <v>38</v>
      </c>
      <c r="BA26" s="50" t="s">
        <v>39</v>
      </c>
      <c r="BB26" s="50" t="s">
        <v>62</v>
      </c>
      <c r="BC26" s="50" t="s">
        <v>63</v>
      </c>
      <c r="BD26" s="51" t="s">
        <v>64</v>
      </c>
      <c r="BE26" s="49" t="s">
        <v>38</v>
      </c>
      <c r="BF26" s="50" t="s">
        <v>39</v>
      </c>
      <c r="BG26" s="50" t="s">
        <v>62</v>
      </c>
      <c r="BH26" s="50" t="s">
        <v>63</v>
      </c>
      <c r="BI26" s="51" t="s">
        <v>66</v>
      </c>
      <c r="BJ26" s="49" t="s">
        <v>38</v>
      </c>
      <c r="BK26" s="50" t="s">
        <v>39</v>
      </c>
      <c r="BL26" s="50" t="s">
        <v>62</v>
      </c>
      <c r="BM26" s="50" t="s">
        <v>63</v>
      </c>
      <c r="BN26" s="76" t="s">
        <v>64</v>
      </c>
      <c r="BO26" s="49" t="s">
        <v>38</v>
      </c>
      <c r="BP26" s="50" t="s">
        <v>39</v>
      </c>
      <c r="BQ26" s="50" t="s">
        <v>62</v>
      </c>
      <c r="BR26" s="50" t="s">
        <v>49</v>
      </c>
      <c r="BS26" s="76" t="s">
        <v>64</v>
      </c>
      <c r="BT26" s="49" t="s">
        <v>38</v>
      </c>
      <c r="BU26" s="50" t="s">
        <v>39</v>
      </c>
      <c r="BV26" s="50" t="s">
        <v>62</v>
      </c>
      <c r="BW26" s="50" t="s">
        <v>49</v>
      </c>
      <c r="BX26" s="76" t="s">
        <v>64</v>
      </c>
      <c r="BY26" s="49" t="s">
        <v>38</v>
      </c>
      <c r="BZ26" s="50" t="s">
        <v>39</v>
      </c>
      <c r="CA26" s="50" t="s">
        <v>62</v>
      </c>
      <c r="CB26" s="50" t="s">
        <v>49</v>
      </c>
      <c r="CC26" s="76" t="s">
        <v>64</v>
      </c>
    </row>
    <row r="27" spans="1:81" ht="15" thickTop="1" x14ac:dyDescent="0.15">
      <c r="A27" s="53">
        <v>1</v>
      </c>
      <c r="B27" s="54">
        <v>340</v>
      </c>
      <c r="C27" s="55">
        <v>105</v>
      </c>
      <c r="D27" s="78">
        <f>AVERAGE(D4:D6)</f>
        <v>1.7466666666666668</v>
      </c>
      <c r="E27" s="78">
        <v>3</v>
      </c>
      <c r="F27" s="79">
        <v>0</v>
      </c>
      <c r="G27" s="57">
        <v>1240</v>
      </c>
      <c r="H27" s="55">
        <v>120</v>
      </c>
      <c r="I27" s="55">
        <v>1.5425</v>
      </c>
      <c r="J27" s="55">
        <v>4</v>
      </c>
      <c r="K27" s="56">
        <v>0</v>
      </c>
      <c r="L27" s="57">
        <v>1330</v>
      </c>
      <c r="M27" s="55">
        <v>140</v>
      </c>
      <c r="N27" s="55">
        <v>1.7433333333333334</v>
      </c>
      <c r="O27" s="55">
        <v>6</v>
      </c>
      <c r="P27" s="56">
        <v>0</v>
      </c>
      <c r="Q27" s="57">
        <v>1100</v>
      </c>
      <c r="R27" s="55">
        <v>90</v>
      </c>
      <c r="S27" s="55">
        <v>1.6666666666666667</v>
      </c>
      <c r="T27" s="55">
        <v>3</v>
      </c>
      <c r="U27" s="56">
        <v>0</v>
      </c>
      <c r="V27" s="57">
        <v>1055</v>
      </c>
      <c r="W27" s="55">
        <v>120</v>
      </c>
      <c r="X27" s="55">
        <v>1.7300000000000002</v>
      </c>
      <c r="Y27" s="55">
        <v>6</v>
      </c>
      <c r="Z27" s="56">
        <v>0</v>
      </c>
      <c r="AA27" s="57">
        <v>1340</v>
      </c>
      <c r="AB27" s="55">
        <v>165</v>
      </c>
      <c r="AC27" s="55">
        <v>1.845</v>
      </c>
      <c r="AD27" s="55">
        <v>8</v>
      </c>
      <c r="AE27" s="58">
        <v>0</v>
      </c>
      <c r="AF27" s="39"/>
      <c r="AG27" s="39"/>
      <c r="AH27" s="72"/>
      <c r="AI27" s="72"/>
      <c r="AJ27" s="39"/>
      <c r="AK27" s="57">
        <v>370</v>
      </c>
      <c r="AL27" s="55">
        <v>110</v>
      </c>
      <c r="AM27" s="55">
        <v>1.5150000000000001</v>
      </c>
      <c r="AN27" s="55">
        <v>2</v>
      </c>
      <c r="AO27" s="56">
        <v>0</v>
      </c>
      <c r="AP27" s="57">
        <v>290</v>
      </c>
      <c r="AQ27" s="55">
        <v>110</v>
      </c>
      <c r="AR27" s="55">
        <v>1.6150000000000002</v>
      </c>
      <c r="AS27" s="55">
        <v>2</v>
      </c>
      <c r="AT27" s="58">
        <v>0</v>
      </c>
      <c r="AU27" s="57">
        <v>1210</v>
      </c>
      <c r="AV27" s="55">
        <v>150</v>
      </c>
      <c r="AW27" s="55">
        <v>1.5262500000000001</v>
      </c>
      <c r="AX27" s="55">
        <v>8</v>
      </c>
      <c r="AY27" s="56">
        <v>0</v>
      </c>
      <c r="AZ27" s="57">
        <v>1020</v>
      </c>
      <c r="BA27" s="55">
        <v>130</v>
      </c>
      <c r="BB27" s="55">
        <v>1.57</v>
      </c>
      <c r="BC27" s="55">
        <v>2</v>
      </c>
      <c r="BD27" s="56">
        <v>0</v>
      </c>
      <c r="BE27" s="57">
        <v>385</v>
      </c>
      <c r="BF27" s="55">
        <v>135</v>
      </c>
      <c r="BG27" s="55">
        <v>2.0266666666666668</v>
      </c>
      <c r="BH27" s="55">
        <v>3</v>
      </c>
      <c r="BI27" s="56">
        <v>0</v>
      </c>
      <c r="BJ27" s="57">
        <v>460</v>
      </c>
      <c r="BK27" s="55">
        <v>195</v>
      </c>
      <c r="BL27" s="55">
        <v>1.3766666666666667</v>
      </c>
      <c r="BM27" s="55">
        <v>3</v>
      </c>
      <c r="BN27" s="58">
        <v>0</v>
      </c>
      <c r="BO27" s="57">
        <v>570</v>
      </c>
      <c r="BP27" s="55">
        <v>85</v>
      </c>
      <c r="BQ27" s="55">
        <v>1.502</v>
      </c>
      <c r="BR27" s="55">
        <v>5</v>
      </c>
      <c r="BS27" s="58">
        <v>0</v>
      </c>
      <c r="BT27" s="57">
        <v>560</v>
      </c>
      <c r="BU27" s="55">
        <v>265</v>
      </c>
      <c r="BV27" s="55">
        <v>1.8140000000000001</v>
      </c>
      <c r="BW27" s="55">
        <v>3</v>
      </c>
      <c r="BX27" s="58">
        <v>0</v>
      </c>
      <c r="BY27" s="57">
        <v>440</v>
      </c>
      <c r="BZ27" s="55">
        <v>165</v>
      </c>
      <c r="CA27" s="55">
        <v>1.105</v>
      </c>
      <c r="CB27" s="55">
        <v>2</v>
      </c>
      <c r="CC27" s="58">
        <v>0</v>
      </c>
    </row>
    <row r="28" spans="1:81" ht="15" thickBot="1" x14ac:dyDescent="0.2">
      <c r="A28" s="59">
        <v>2</v>
      </c>
      <c r="B28" s="60">
        <v>340</v>
      </c>
      <c r="C28" s="61">
        <v>125</v>
      </c>
      <c r="D28" s="80">
        <f>AVERAGEA(D7:D10)</f>
        <v>1.6225000000000001</v>
      </c>
      <c r="E28" s="80">
        <v>4</v>
      </c>
      <c r="F28" s="81">
        <f>E27+F27</f>
        <v>3</v>
      </c>
      <c r="G28" s="63">
        <v>1240</v>
      </c>
      <c r="H28" s="61">
        <v>175</v>
      </c>
      <c r="I28" s="61">
        <v>1.6939999999999997</v>
      </c>
      <c r="J28" s="61">
        <v>5</v>
      </c>
      <c r="K28" s="62">
        <v>4</v>
      </c>
      <c r="L28" s="65">
        <v>1330</v>
      </c>
      <c r="M28" s="66">
        <v>125</v>
      </c>
      <c r="N28" s="66">
        <v>1.6778571428571429</v>
      </c>
      <c r="O28" s="66">
        <v>14</v>
      </c>
      <c r="P28" s="70">
        <v>6</v>
      </c>
      <c r="Q28" s="63">
        <v>1100</v>
      </c>
      <c r="R28" s="61">
        <v>110</v>
      </c>
      <c r="S28" s="61">
        <v>1.6849999999999996</v>
      </c>
      <c r="T28" s="61">
        <v>6</v>
      </c>
      <c r="U28" s="62">
        <v>3</v>
      </c>
      <c r="V28" s="63">
        <v>1055</v>
      </c>
      <c r="W28" s="61">
        <v>95</v>
      </c>
      <c r="X28" s="61">
        <v>1.6842857142857144</v>
      </c>
      <c r="Y28" s="61">
        <v>7</v>
      </c>
      <c r="Z28" s="62">
        <v>6</v>
      </c>
      <c r="AA28" s="65">
        <v>1610</v>
      </c>
      <c r="AB28" s="66">
        <v>420</v>
      </c>
      <c r="AC28" s="66">
        <v>1.8866666666666665</v>
      </c>
      <c r="AD28" s="66">
        <v>12</v>
      </c>
      <c r="AE28" s="67">
        <v>8</v>
      </c>
      <c r="AF28" s="39"/>
      <c r="AG28" s="39"/>
      <c r="AH28" s="39"/>
      <c r="AI28" s="39"/>
      <c r="AJ28" s="39"/>
      <c r="AK28" s="63">
        <v>1010</v>
      </c>
      <c r="AL28" s="61">
        <v>190</v>
      </c>
      <c r="AM28" s="61">
        <v>1.8150000000000002</v>
      </c>
      <c r="AN28" s="61">
        <v>4</v>
      </c>
      <c r="AO28" s="62">
        <v>2</v>
      </c>
      <c r="AP28" s="63">
        <v>290</v>
      </c>
      <c r="AQ28" s="61">
        <v>135</v>
      </c>
      <c r="AR28" s="61">
        <v>1.6266666666666667</v>
      </c>
      <c r="AS28" s="61">
        <v>3</v>
      </c>
      <c r="AT28" s="64">
        <v>2</v>
      </c>
      <c r="AU28" s="63">
        <v>1380</v>
      </c>
      <c r="AV28" s="61">
        <v>255</v>
      </c>
      <c r="AW28" s="61">
        <v>1.79</v>
      </c>
      <c r="AX28" s="61">
        <v>4</v>
      </c>
      <c r="AY28" s="62">
        <v>8</v>
      </c>
      <c r="AZ28" s="63">
        <v>1020</v>
      </c>
      <c r="BA28" s="61">
        <v>70</v>
      </c>
      <c r="BB28" s="61">
        <v>1.7</v>
      </c>
      <c r="BC28" s="61">
        <v>3</v>
      </c>
      <c r="BD28" s="62">
        <v>2</v>
      </c>
      <c r="BE28" s="63">
        <v>975</v>
      </c>
      <c r="BF28" s="61">
        <v>85</v>
      </c>
      <c r="BG28" s="61">
        <v>1.6483333333333334</v>
      </c>
      <c r="BH28" s="61">
        <v>12</v>
      </c>
      <c r="BI28" s="62">
        <v>3</v>
      </c>
      <c r="BJ28" s="63">
        <v>1200</v>
      </c>
      <c r="BK28" s="61">
        <v>155</v>
      </c>
      <c r="BL28" s="61">
        <v>1.625</v>
      </c>
      <c r="BM28" s="61">
        <v>4</v>
      </c>
      <c r="BN28" s="64">
        <v>3</v>
      </c>
      <c r="BO28" s="63">
        <v>1445</v>
      </c>
      <c r="BP28" s="61">
        <v>120</v>
      </c>
      <c r="BQ28" s="61">
        <v>1.5616666666666668</v>
      </c>
      <c r="BR28" s="61">
        <v>6</v>
      </c>
      <c r="BS28" s="64">
        <v>5</v>
      </c>
      <c r="BT28" s="65">
        <v>1480</v>
      </c>
      <c r="BU28" s="66">
        <v>390</v>
      </c>
      <c r="BV28" s="66">
        <v>1.82</v>
      </c>
      <c r="BW28" s="66">
        <v>17</v>
      </c>
      <c r="BX28" s="67">
        <v>3</v>
      </c>
      <c r="BY28" s="63">
        <v>1870</v>
      </c>
      <c r="BZ28" s="61">
        <v>165</v>
      </c>
      <c r="CA28" s="61">
        <v>1.4</v>
      </c>
      <c r="CB28" s="61">
        <v>2</v>
      </c>
      <c r="CC28" s="64">
        <v>2</v>
      </c>
    </row>
    <row r="29" spans="1:81" ht="15" thickBot="1" x14ac:dyDescent="0.2">
      <c r="A29" s="59">
        <v>3</v>
      </c>
      <c r="B29" s="60">
        <v>570</v>
      </c>
      <c r="C29" s="61">
        <v>125</v>
      </c>
      <c r="D29" s="80">
        <f>AVERAGEA(D11:D12)</f>
        <v>1.6099999999999999</v>
      </c>
      <c r="E29" s="80">
        <v>2</v>
      </c>
      <c r="F29" s="81">
        <f t="shared" ref="F29:F31" si="0">E28+F28</f>
        <v>7</v>
      </c>
      <c r="G29" s="65">
        <v>1360</v>
      </c>
      <c r="H29" s="66">
        <v>335</v>
      </c>
      <c r="I29" s="66">
        <v>1.7854545454545454</v>
      </c>
      <c r="J29" s="66">
        <v>11</v>
      </c>
      <c r="K29" s="67">
        <v>9</v>
      </c>
      <c r="L29" s="39"/>
      <c r="M29" s="39"/>
      <c r="N29" s="39"/>
      <c r="O29" s="39"/>
      <c r="P29" s="39"/>
      <c r="Q29" s="63">
        <v>1350</v>
      </c>
      <c r="R29" s="61">
        <v>205</v>
      </c>
      <c r="S29" s="61">
        <v>1.8100000000000003</v>
      </c>
      <c r="T29" s="61">
        <v>8</v>
      </c>
      <c r="U29" s="62">
        <v>9</v>
      </c>
      <c r="V29" s="63">
        <v>1055</v>
      </c>
      <c r="W29" s="61">
        <v>160</v>
      </c>
      <c r="X29" s="61">
        <v>1.7433333333333332</v>
      </c>
      <c r="Y29" s="61">
        <v>3</v>
      </c>
      <c r="Z29" s="64">
        <v>13</v>
      </c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63">
        <v>1010</v>
      </c>
      <c r="AL29" s="61">
        <v>260</v>
      </c>
      <c r="AM29" s="61">
        <v>1.94</v>
      </c>
      <c r="AN29" s="61">
        <v>10</v>
      </c>
      <c r="AO29" s="62">
        <v>6</v>
      </c>
      <c r="AP29" s="63">
        <v>405</v>
      </c>
      <c r="AQ29" s="61">
        <v>165</v>
      </c>
      <c r="AR29" s="61">
        <v>1.6733333333333331</v>
      </c>
      <c r="AS29" s="61">
        <v>3</v>
      </c>
      <c r="AT29" s="64">
        <v>5</v>
      </c>
      <c r="AU29" s="65">
        <v>1770</v>
      </c>
      <c r="AV29" s="66">
        <v>490</v>
      </c>
      <c r="AW29" s="66">
        <v>1.92</v>
      </c>
      <c r="AX29" s="66">
        <v>8</v>
      </c>
      <c r="AY29" s="70">
        <v>12</v>
      </c>
      <c r="AZ29" s="63">
        <v>1020</v>
      </c>
      <c r="BA29" s="61">
        <v>195</v>
      </c>
      <c r="BB29" s="61">
        <v>1.845</v>
      </c>
      <c r="BC29" s="61">
        <v>2</v>
      </c>
      <c r="BD29" s="62">
        <v>5</v>
      </c>
      <c r="BE29" s="63">
        <v>975</v>
      </c>
      <c r="BF29" s="61">
        <v>110</v>
      </c>
      <c r="BG29" s="61">
        <v>1.8233333333333333</v>
      </c>
      <c r="BH29" s="61">
        <v>3</v>
      </c>
      <c r="BI29" s="62">
        <v>15</v>
      </c>
      <c r="BJ29" s="63">
        <v>1600</v>
      </c>
      <c r="BK29" s="61">
        <v>355</v>
      </c>
      <c r="BL29" s="61">
        <v>1.8599999999999999</v>
      </c>
      <c r="BM29" s="61">
        <v>2</v>
      </c>
      <c r="BN29" s="64">
        <v>7</v>
      </c>
      <c r="BO29" s="63">
        <v>1560</v>
      </c>
      <c r="BP29" s="61">
        <v>260</v>
      </c>
      <c r="BQ29" s="61">
        <v>1.8599999999999999</v>
      </c>
      <c r="BR29" s="61">
        <v>5</v>
      </c>
      <c r="BS29" s="64">
        <v>11</v>
      </c>
      <c r="BY29" s="63">
        <v>1870</v>
      </c>
      <c r="BZ29" s="61">
        <v>210</v>
      </c>
      <c r="CA29" s="61">
        <v>1.5025000000000002</v>
      </c>
      <c r="CB29" s="61">
        <v>4</v>
      </c>
      <c r="CC29" s="64">
        <v>4</v>
      </c>
    </row>
    <row r="30" spans="1:81" ht="15" thickBot="1" x14ac:dyDescent="0.2">
      <c r="A30" s="59">
        <v>4</v>
      </c>
      <c r="B30" s="60">
        <v>1500</v>
      </c>
      <c r="C30" s="61">
        <v>225</v>
      </c>
      <c r="D30" s="80">
        <f>AVERAGEA(D13:D19)</f>
        <v>1.7214285714285713</v>
      </c>
      <c r="E30" s="82">
        <v>7</v>
      </c>
      <c r="F30" s="83">
        <f t="shared" si="0"/>
        <v>9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65">
        <v>1740</v>
      </c>
      <c r="R30" s="66">
        <v>425</v>
      </c>
      <c r="S30" s="66">
        <v>1.83</v>
      </c>
      <c r="T30" s="66">
        <v>3</v>
      </c>
      <c r="U30" s="70">
        <v>17</v>
      </c>
      <c r="V30" s="65">
        <v>1115</v>
      </c>
      <c r="W30" s="66">
        <v>465</v>
      </c>
      <c r="X30" s="66">
        <v>1.8275000000000001</v>
      </c>
      <c r="Y30" s="66">
        <v>4</v>
      </c>
      <c r="Z30" s="67">
        <v>16</v>
      </c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65">
        <v>1890</v>
      </c>
      <c r="AL30" s="66">
        <v>480</v>
      </c>
      <c r="AM30" s="66">
        <v>2</v>
      </c>
      <c r="AN30" s="66">
        <v>4</v>
      </c>
      <c r="AO30" s="67">
        <v>16</v>
      </c>
      <c r="AP30" s="63">
        <v>1725</v>
      </c>
      <c r="AQ30" s="61">
        <v>420</v>
      </c>
      <c r="AR30" s="61">
        <v>1.8571428571428577</v>
      </c>
      <c r="AS30" s="61">
        <v>7</v>
      </c>
      <c r="AT30" s="64">
        <v>8</v>
      </c>
      <c r="AU30" s="39"/>
      <c r="AV30" s="39"/>
      <c r="AW30" s="39"/>
      <c r="AX30" s="39"/>
      <c r="AY30" s="39"/>
      <c r="AZ30" s="63">
        <v>1240</v>
      </c>
      <c r="BA30" s="61">
        <v>135</v>
      </c>
      <c r="BB30" s="61">
        <v>1.6489999999999998</v>
      </c>
      <c r="BC30" s="61">
        <v>10</v>
      </c>
      <c r="BD30" s="62">
        <v>7</v>
      </c>
      <c r="BE30" s="65">
        <v>1830</v>
      </c>
      <c r="BF30" s="66">
        <v>445</v>
      </c>
      <c r="BG30" s="66">
        <v>1.9749999999999999</v>
      </c>
      <c r="BH30" s="66">
        <v>2</v>
      </c>
      <c r="BI30" s="70">
        <v>18</v>
      </c>
      <c r="BJ30" s="63">
        <v>1600</v>
      </c>
      <c r="BK30" s="61">
        <v>480</v>
      </c>
      <c r="BL30" s="61">
        <v>1.9924999999999999</v>
      </c>
      <c r="BM30" s="61">
        <v>4</v>
      </c>
      <c r="BN30" s="64">
        <v>9</v>
      </c>
      <c r="BO30" s="65">
        <v>1560</v>
      </c>
      <c r="BP30" s="66">
        <v>140</v>
      </c>
      <c r="BQ30" s="66">
        <v>1.6</v>
      </c>
      <c r="BR30" s="66">
        <v>4</v>
      </c>
      <c r="BS30" s="67">
        <v>16</v>
      </c>
      <c r="BY30" s="65">
        <v>1870</v>
      </c>
      <c r="BZ30" s="66">
        <v>425</v>
      </c>
      <c r="CA30" s="66">
        <v>1.5559999999999998</v>
      </c>
      <c r="CB30" s="66">
        <v>12</v>
      </c>
      <c r="CC30" s="67">
        <v>8</v>
      </c>
    </row>
    <row r="31" spans="1:81" ht="15" thickBot="1" x14ac:dyDescent="0.2">
      <c r="A31" s="68">
        <v>5</v>
      </c>
      <c r="B31" s="69">
        <v>1780</v>
      </c>
      <c r="C31" s="66">
        <v>355</v>
      </c>
      <c r="D31" s="84">
        <f>AVERAGEA(D20:D23)</f>
        <v>1.9275</v>
      </c>
      <c r="E31" s="85">
        <v>4</v>
      </c>
      <c r="F31" s="86">
        <f t="shared" si="0"/>
        <v>16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65">
        <v>1725</v>
      </c>
      <c r="AQ31" s="66">
        <v>575</v>
      </c>
      <c r="AR31" s="66">
        <v>1.8440000000000001</v>
      </c>
      <c r="AS31" s="66">
        <v>5</v>
      </c>
      <c r="AT31" s="67">
        <v>15</v>
      </c>
      <c r="AU31" s="39"/>
      <c r="AV31" s="39"/>
      <c r="AW31" s="39"/>
      <c r="AX31" s="39"/>
      <c r="AY31" s="39"/>
      <c r="AZ31" s="65">
        <v>1240</v>
      </c>
      <c r="BA31" s="66">
        <v>170</v>
      </c>
      <c r="BB31" s="66">
        <v>1.72</v>
      </c>
      <c r="BC31" s="66">
        <v>3</v>
      </c>
      <c r="BD31" s="67">
        <v>17</v>
      </c>
      <c r="BE31" s="39"/>
      <c r="BF31" s="39"/>
      <c r="BG31" s="39"/>
      <c r="BH31" s="39"/>
      <c r="BI31" s="39"/>
      <c r="BJ31" s="65">
        <v>2010</v>
      </c>
      <c r="BK31" s="66">
        <v>650</v>
      </c>
      <c r="BL31" s="66">
        <v>1.7850000000000001</v>
      </c>
      <c r="BM31" s="66">
        <v>2</v>
      </c>
      <c r="BN31" s="67">
        <v>13</v>
      </c>
      <c r="BO31" s="46"/>
      <c r="BP31" s="46"/>
      <c r="BQ31" s="46"/>
      <c r="BR31" s="46"/>
      <c r="BS31" s="46"/>
    </row>
    <row r="32" spans="1:81" ht="15.75" thickBot="1" x14ac:dyDescent="0.2">
      <c r="A32" s="2" t="s">
        <v>43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J32" s="73"/>
      <c r="BK32" s="73"/>
      <c r="BL32" s="73"/>
      <c r="BM32" s="73"/>
      <c r="BN32" s="46"/>
    </row>
    <row r="33" spans="1:77" ht="14.25" thickBot="1" x14ac:dyDescent="0.2">
      <c r="A33" s="4"/>
      <c r="B33" s="90" t="s">
        <v>44</v>
      </c>
      <c r="C33" s="91"/>
      <c r="D33" s="91"/>
      <c r="E33" s="91"/>
      <c r="F33" s="92"/>
      <c r="G33" s="90" t="s">
        <v>45</v>
      </c>
      <c r="H33" s="91"/>
      <c r="I33" s="91"/>
      <c r="J33" s="91"/>
      <c r="K33" s="92"/>
      <c r="S33" s="46"/>
      <c r="AC33" s="46"/>
      <c r="AM33" s="46"/>
      <c r="AR33" s="46"/>
      <c r="BJ33" s="46"/>
      <c r="BK33" s="46"/>
      <c r="BL33" s="46"/>
      <c r="BM33" s="46"/>
      <c r="BN33" s="46"/>
    </row>
    <row r="34" spans="1:77" ht="14.25" thickBot="1" x14ac:dyDescent="0.2">
      <c r="A34" s="4" t="s">
        <v>36</v>
      </c>
      <c r="B34" s="16" t="s">
        <v>37</v>
      </c>
      <c r="C34" s="17" t="s">
        <v>38</v>
      </c>
      <c r="D34" s="17" t="s">
        <v>39</v>
      </c>
      <c r="E34" s="17" t="s">
        <v>40</v>
      </c>
      <c r="F34" s="17" t="s">
        <v>41</v>
      </c>
      <c r="G34" s="17" t="s">
        <v>37</v>
      </c>
      <c r="H34" s="17" t="s">
        <v>38</v>
      </c>
      <c r="I34" s="17" t="s">
        <v>39</v>
      </c>
      <c r="J34" s="17" t="s">
        <v>40</v>
      </c>
      <c r="K34" s="17" t="s">
        <v>41</v>
      </c>
      <c r="AM34" s="46"/>
      <c r="AR34" s="46"/>
      <c r="BJ34" s="46"/>
      <c r="BK34" s="46"/>
      <c r="BL34" s="46"/>
      <c r="BM34" s="46"/>
      <c r="BN34" s="46"/>
      <c r="BT34" s="93"/>
      <c r="BU34" s="143"/>
      <c r="BV34" s="143"/>
      <c r="BW34" s="143"/>
      <c r="BX34" s="143"/>
      <c r="BY34" s="143"/>
    </row>
    <row r="35" spans="1:77" ht="13.5" customHeight="1" x14ac:dyDescent="0.15">
      <c r="A35" s="5">
        <v>1</v>
      </c>
      <c r="B35" s="6"/>
      <c r="C35" s="7">
        <v>1130</v>
      </c>
      <c r="D35" s="7">
        <v>200</v>
      </c>
      <c r="E35" s="7">
        <v>21</v>
      </c>
      <c r="F35" s="8">
        <v>0</v>
      </c>
      <c r="G35" s="6"/>
      <c r="H35" s="7">
        <v>1140</v>
      </c>
      <c r="I35" s="7">
        <v>280</v>
      </c>
      <c r="J35" s="7">
        <v>22</v>
      </c>
      <c r="K35" s="8">
        <v>0</v>
      </c>
      <c r="AM35" s="46"/>
      <c r="AR35" s="46"/>
      <c r="BJ35" s="144"/>
      <c r="BK35" s="144"/>
      <c r="BL35" s="144"/>
      <c r="BM35" s="144"/>
      <c r="BN35" s="144"/>
    </row>
    <row r="36" spans="1:77" x14ac:dyDescent="0.15">
      <c r="A36" s="9">
        <v>2</v>
      </c>
      <c r="B36" s="10"/>
      <c r="C36" s="1">
        <v>1390</v>
      </c>
      <c r="D36" s="1">
        <v>450</v>
      </c>
      <c r="E36" s="1">
        <v>51</v>
      </c>
      <c r="F36" s="11">
        <v>21</v>
      </c>
      <c r="G36" s="10"/>
      <c r="H36" s="1">
        <v>1730</v>
      </c>
      <c r="I36" s="1">
        <v>390</v>
      </c>
      <c r="J36" s="1">
        <v>80</v>
      </c>
      <c r="K36" s="11">
        <v>22</v>
      </c>
      <c r="BJ36" s="46"/>
      <c r="BK36" s="143"/>
      <c r="BL36" s="143"/>
      <c r="BM36" s="143"/>
      <c r="BN36" s="143"/>
      <c r="BO36" s="143"/>
      <c r="BS36" s="93"/>
    </row>
    <row r="37" spans="1:77" x14ac:dyDescent="0.15">
      <c r="A37" s="9">
        <v>3</v>
      </c>
      <c r="B37" s="10"/>
      <c r="C37" s="1">
        <v>2010</v>
      </c>
      <c r="D37" s="1">
        <v>540</v>
      </c>
      <c r="E37" s="1">
        <v>150</v>
      </c>
      <c r="F37" s="11">
        <v>72</v>
      </c>
      <c r="G37" s="10"/>
      <c r="H37" s="1">
        <v>1930</v>
      </c>
      <c r="I37" s="1">
        <v>620</v>
      </c>
      <c r="J37" s="1">
        <v>98</v>
      </c>
      <c r="K37" s="11">
        <v>102</v>
      </c>
      <c r="BJ37" s="46"/>
      <c r="BK37" s="46"/>
      <c r="BL37" s="46"/>
      <c r="BM37" s="46"/>
      <c r="BN37" s="46"/>
    </row>
    <row r="38" spans="1:77" x14ac:dyDescent="0.15">
      <c r="A38" s="9">
        <v>4</v>
      </c>
      <c r="B38" s="10"/>
      <c r="C38" s="1">
        <v>1870</v>
      </c>
      <c r="D38" s="1">
        <v>620</v>
      </c>
      <c r="E38" s="1">
        <v>226</v>
      </c>
      <c r="F38" s="11">
        <v>222</v>
      </c>
      <c r="G38" s="10"/>
      <c r="H38" s="1">
        <v>1930</v>
      </c>
      <c r="I38" s="1">
        <v>740</v>
      </c>
      <c r="J38" s="1">
        <v>301</v>
      </c>
      <c r="K38" s="11">
        <v>200</v>
      </c>
      <c r="BJ38" s="46"/>
      <c r="BK38" s="46"/>
      <c r="BL38" s="46"/>
      <c r="BM38" s="46"/>
      <c r="BN38" s="46"/>
    </row>
    <row r="39" spans="1:77" x14ac:dyDescent="0.15">
      <c r="A39" s="9">
        <v>5</v>
      </c>
      <c r="B39" s="10"/>
      <c r="C39" s="1">
        <v>2000</v>
      </c>
      <c r="D39" s="1">
        <v>760</v>
      </c>
      <c r="E39" s="1">
        <v>350</v>
      </c>
      <c r="F39" s="11">
        <v>448</v>
      </c>
      <c r="G39" s="10"/>
      <c r="H39" s="1">
        <v>2160</v>
      </c>
      <c r="I39" s="1">
        <v>930</v>
      </c>
      <c r="J39" s="1">
        <v>450</v>
      </c>
      <c r="K39" s="11">
        <v>501</v>
      </c>
      <c r="BJ39" s="46"/>
      <c r="BK39" s="46"/>
      <c r="BL39" s="46"/>
      <c r="BM39" s="46"/>
      <c r="BN39" s="46"/>
    </row>
    <row r="40" spans="1:77" x14ac:dyDescent="0.15">
      <c r="A40" s="9">
        <v>6</v>
      </c>
      <c r="B40" s="10"/>
      <c r="C40" s="1">
        <v>2270</v>
      </c>
      <c r="D40" s="1">
        <v>990</v>
      </c>
      <c r="E40" s="1">
        <v>202</v>
      </c>
      <c r="F40" s="11">
        <v>798</v>
      </c>
      <c r="G40" s="10"/>
      <c r="H40" s="1">
        <v>2450</v>
      </c>
      <c r="I40" s="1">
        <v>1220</v>
      </c>
      <c r="J40" s="1">
        <v>351</v>
      </c>
      <c r="K40" s="11">
        <v>951</v>
      </c>
      <c r="BJ40" s="46"/>
      <c r="BK40" s="46"/>
      <c r="BL40" s="46"/>
      <c r="BM40" s="46"/>
      <c r="BN40" s="46"/>
    </row>
    <row r="41" spans="1:77" x14ac:dyDescent="0.15">
      <c r="A41" s="9">
        <v>7</v>
      </c>
      <c r="B41" s="10"/>
      <c r="C41" s="1">
        <v>2460</v>
      </c>
      <c r="D41" s="1">
        <v>1060</v>
      </c>
      <c r="E41" s="1">
        <v>348</v>
      </c>
      <c r="F41" s="11">
        <v>1000</v>
      </c>
      <c r="G41" s="10"/>
      <c r="H41" s="1">
        <v>2670</v>
      </c>
      <c r="I41" s="1">
        <v>1250</v>
      </c>
      <c r="J41" s="1">
        <v>689</v>
      </c>
      <c r="K41" s="11">
        <v>1302</v>
      </c>
      <c r="BJ41" s="46"/>
      <c r="BK41" s="46"/>
      <c r="BL41" s="46"/>
      <c r="BM41" s="46"/>
      <c r="BN41" s="46"/>
    </row>
    <row r="42" spans="1:77" ht="14.25" thickBot="1" x14ac:dyDescent="0.2">
      <c r="A42" s="9">
        <v>8</v>
      </c>
      <c r="B42" s="10"/>
      <c r="C42" s="1">
        <v>2880</v>
      </c>
      <c r="D42" s="1">
        <v>1360</v>
      </c>
      <c r="E42" s="1">
        <v>352</v>
      </c>
      <c r="F42" s="11">
        <v>1348</v>
      </c>
      <c r="G42" s="13"/>
      <c r="H42" s="14"/>
      <c r="I42" s="14"/>
      <c r="J42" s="14" t="s">
        <v>42</v>
      </c>
      <c r="K42" s="15">
        <v>1991</v>
      </c>
      <c r="BJ42" s="46"/>
      <c r="BK42" s="46"/>
      <c r="BL42" s="46"/>
      <c r="BM42" s="46"/>
      <c r="BN42" s="46"/>
    </row>
    <row r="43" spans="1:77" x14ac:dyDescent="0.15">
      <c r="A43" s="9">
        <v>9</v>
      </c>
      <c r="B43" s="10"/>
      <c r="C43" s="1">
        <v>2960</v>
      </c>
      <c r="D43" s="1">
        <v>1440</v>
      </c>
      <c r="E43" s="1">
        <v>300</v>
      </c>
      <c r="F43" s="11">
        <v>1700</v>
      </c>
      <c r="G43" s="39"/>
      <c r="H43" s="39"/>
      <c r="I43" s="39"/>
      <c r="J43" s="39"/>
      <c r="K43" s="39"/>
      <c r="BJ43" s="46"/>
      <c r="BK43" s="46"/>
      <c r="BL43" s="46"/>
      <c r="BM43" s="46"/>
      <c r="BN43" s="46"/>
    </row>
    <row r="44" spans="1:77" ht="14.25" thickBot="1" x14ac:dyDescent="0.2">
      <c r="A44" s="12">
        <v>10</v>
      </c>
      <c r="B44" s="13"/>
      <c r="C44" s="14"/>
      <c r="D44" s="14"/>
      <c r="E44" s="14" t="s">
        <v>42</v>
      </c>
      <c r="F44" s="15">
        <v>2000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BJ44" s="46"/>
      <c r="BK44" s="46"/>
      <c r="BL44" s="46"/>
      <c r="BM44" s="46"/>
      <c r="BN44" s="46"/>
    </row>
    <row r="45" spans="1:77" ht="14.25" thickBot="1" x14ac:dyDescent="0.2">
      <c r="A45" s="18" t="s">
        <v>47</v>
      </c>
      <c r="BJ45" s="46"/>
      <c r="BK45" s="46"/>
      <c r="BL45" s="46"/>
      <c r="BM45" s="46"/>
      <c r="BN45" s="46"/>
    </row>
    <row r="46" spans="1:77" ht="14.25" thickBot="1" x14ac:dyDescent="0.2">
      <c r="A46" s="87" t="s">
        <v>57</v>
      </c>
      <c r="B46" s="88"/>
      <c r="C46" s="88"/>
      <c r="D46" s="88"/>
      <c r="E46" s="89"/>
      <c r="F46" s="87" t="s">
        <v>58</v>
      </c>
      <c r="G46" s="88"/>
      <c r="H46" s="88"/>
      <c r="I46" s="88"/>
      <c r="J46" s="89"/>
      <c r="K46" s="87" t="s">
        <v>59</v>
      </c>
      <c r="L46" s="88"/>
      <c r="M46" s="88"/>
      <c r="N46" s="88"/>
      <c r="O46" s="89"/>
      <c r="P46" s="87" t="s">
        <v>60</v>
      </c>
      <c r="Q46" s="88"/>
      <c r="R46" s="88"/>
      <c r="S46" s="88"/>
      <c r="T46" s="89"/>
      <c r="U46" s="87" t="s">
        <v>61</v>
      </c>
      <c r="V46" s="88"/>
      <c r="W46" s="88"/>
      <c r="X46" s="88"/>
      <c r="Y46" s="89"/>
      <c r="BJ46" s="46"/>
      <c r="BK46" s="46"/>
      <c r="BL46" s="46"/>
      <c r="BM46" s="46"/>
      <c r="BN46" s="46"/>
    </row>
    <row r="47" spans="1:77" ht="16.5" thickBot="1" x14ac:dyDescent="0.2">
      <c r="A47" s="20" t="s">
        <v>48</v>
      </c>
      <c r="B47" s="21" t="s">
        <v>49</v>
      </c>
      <c r="C47" s="21" t="s">
        <v>50</v>
      </c>
      <c r="D47" s="21" t="s">
        <v>51</v>
      </c>
      <c r="E47" s="23" t="s">
        <v>53</v>
      </c>
      <c r="F47" s="20" t="s">
        <v>48</v>
      </c>
      <c r="G47" s="21" t="s">
        <v>49</v>
      </c>
      <c r="H47" s="21" t="s">
        <v>50</v>
      </c>
      <c r="I47" s="21" t="s">
        <v>51</v>
      </c>
      <c r="J47" s="23" t="s">
        <v>53</v>
      </c>
      <c r="K47" s="20" t="s">
        <v>48</v>
      </c>
      <c r="L47" s="21" t="s">
        <v>49</v>
      </c>
      <c r="M47" s="21" t="s">
        <v>50</v>
      </c>
      <c r="N47" s="21" t="s">
        <v>51</v>
      </c>
      <c r="O47" s="22" t="s">
        <v>53</v>
      </c>
      <c r="P47" s="43" t="s">
        <v>52</v>
      </c>
      <c r="Q47" s="44" t="s">
        <v>49</v>
      </c>
      <c r="R47" s="44" t="s">
        <v>50</v>
      </c>
      <c r="S47" s="44" t="s">
        <v>51</v>
      </c>
      <c r="T47" s="45" t="s">
        <v>53</v>
      </c>
      <c r="U47" s="40" t="s">
        <v>48</v>
      </c>
      <c r="V47" s="21" t="s">
        <v>49</v>
      </c>
      <c r="W47" s="21" t="s">
        <v>50</v>
      </c>
      <c r="X47" s="21" t="s">
        <v>51</v>
      </c>
      <c r="Y47" s="23" t="s">
        <v>53</v>
      </c>
    </row>
    <row r="48" spans="1:77" ht="14.25" thickTop="1" x14ac:dyDescent="0.15">
      <c r="A48" s="25">
        <v>1</v>
      </c>
      <c r="B48" s="26">
        <v>3</v>
      </c>
      <c r="C48" s="26">
        <v>250</v>
      </c>
      <c r="D48" s="26">
        <v>114</v>
      </c>
      <c r="E48" s="28">
        <v>1.6</v>
      </c>
      <c r="F48" s="25">
        <v>1</v>
      </c>
      <c r="G48" s="26">
        <v>5.0999999999999996</v>
      </c>
      <c r="H48" s="26">
        <v>400</v>
      </c>
      <c r="I48" s="26">
        <v>85</v>
      </c>
      <c r="J48" s="28">
        <v>1.75</v>
      </c>
      <c r="K48" s="25">
        <v>1</v>
      </c>
      <c r="L48" s="26">
        <v>2.5</v>
      </c>
      <c r="M48" s="26">
        <v>700</v>
      </c>
      <c r="N48" s="26">
        <v>95</v>
      </c>
      <c r="O48" s="27">
        <v>1.55</v>
      </c>
      <c r="P48" s="25">
        <v>1</v>
      </c>
      <c r="Q48" s="26">
        <v>10.1</v>
      </c>
      <c r="R48" s="26">
        <v>1.6</v>
      </c>
      <c r="S48" s="26">
        <v>1430</v>
      </c>
      <c r="T48" s="28">
        <v>100</v>
      </c>
      <c r="U48" s="41">
        <v>1</v>
      </c>
      <c r="V48" s="26">
        <v>2</v>
      </c>
      <c r="W48" s="26">
        <v>336</v>
      </c>
      <c r="X48" s="26">
        <v>84</v>
      </c>
      <c r="Y48" s="28">
        <v>1.52</v>
      </c>
    </row>
    <row r="49" spans="1:25" x14ac:dyDescent="0.15">
      <c r="A49" s="30">
        <v>2</v>
      </c>
      <c r="B49" s="31">
        <v>2.5</v>
      </c>
      <c r="C49" s="31">
        <v>720</v>
      </c>
      <c r="D49" s="31">
        <v>168</v>
      </c>
      <c r="E49" s="33">
        <v>1.6</v>
      </c>
      <c r="F49" s="30">
        <v>2</v>
      </c>
      <c r="G49" s="31">
        <v>3</v>
      </c>
      <c r="H49" s="31">
        <v>810</v>
      </c>
      <c r="I49" s="31">
        <v>121</v>
      </c>
      <c r="J49" s="33">
        <v>1.65</v>
      </c>
      <c r="K49" s="30">
        <v>2</v>
      </c>
      <c r="L49" s="31">
        <v>3.4</v>
      </c>
      <c r="M49" s="31">
        <v>700</v>
      </c>
      <c r="N49" s="31">
        <v>120</v>
      </c>
      <c r="O49" s="32">
        <v>1.9</v>
      </c>
      <c r="P49" s="30">
        <v>2</v>
      </c>
      <c r="Q49" s="31">
        <v>12.6</v>
      </c>
      <c r="R49" s="31">
        <v>1.8</v>
      </c>
      <c r="S49" s="31">
        <v>1520</v>
      </c>
      <c r="T49" s="33">
        <v>180</v>
      </c>
      <c r="U49" s="42">
        <v>2</v>
      </c>
      <c r="V49" s="31">
        <v>1.7</v>
      </c>
      <c r="W49" s="31">
        <v>1563</v>
      </c>
      <c r="X49" s="31">
        <v>125</v>
      </c>
      <c r="Y49" s="33">
        <v>1.79</v>
      </c>
    </row>
    <row r="50" spans="1:25" x14ac:dyDescent="0.15">
      <c r="A50" s="30">
        <v>3</v>
      </c>
      <c r="B50" s="31">
        <v>2</v>
      </c>
      <c r="C50" s="31">
        <v>2040</v>
      </c>
      <c r="D50" s="31">
        <v>168</v>
      </c>
      <c r="E50" s="33">
        <v>1.6</v>
      </c>
      <c r="F50" s="30">
        <v>3</v>
      </c>
      <c r="G50" s="31">
        <v>7.4</v>
      </c>
      <c r="H50" s="31">
        <v>1380</v>
      </c>
      <c r="I50" s="31">
        <v>257</v>
      </c>
      <c r="J50" s="33">
        <v>1.83</v>
      </c>
      <c r="K50" s="30">
        <v>3</v>
      </c>
      <c r="L50" s="31">
        <v>3</v>
      </c>
      <c r="M50" s="31">
        <v>700</v>
      </c>
      <c r="N50" s="31">
        <v>130</v>
      </c>
      <c r="O50" s="32">
        <v>1.7</v>
      </c>
      <c r="P50" s="30">
        <v>3</v>
      </c>
      <c r="Q50" s="31">
        <v>2.2000000000000002</v>
      </c>
      <c r="R50" s="31">
        <v>1.6</v>
      </c>
      <c r="S50" s="31">
        <v>1720</v>
      </c>
      <c r="T50" s="33">
        <v>240</v>
      </c>
      <c r="U50" s="42">
        <v>3</v>
      </c>
      <c r="V50" s="31">
        <v>1.3</v>
      </c>
      <c r="W50" s="31">
        <v>1587</v>
      </c>
      <c r="X50" s="31">
        <v>108</v>
      </c>
      <c r="Y50" s="33">
        <v>1.95</v>
      </c>
    </row>
    <row r="51" spans="1:25" x14ac:dyDescent="0.15">
      <c r="A51" s="30">
        <v>4</v>
      </c>
      <c r="B51" s="31">
        <v>9.8000000000000007</v>
      </c>
      <c r="C51" s="31">
        <v>2040</v>
      </c>
      <c r="D51" s="31">
        <v>430</v>
      </c>
      <c r="E51" s="33">
        <v>1.95</v>
      </c>
      <c r="F51" s="30">
        <v>4</v>
      </c>
      <c r="G51" s="31">
        <v>1.8</v>
      </c>
      <c r="H51" s="31">
        <v>1490</v>
      </c>
      <c r="I51" s="31">
        <v>232</v>
      </c>
      <c r="J51" s="33">
        <v>1.68</v>
      </c>
      <c r="K51" s="30">
        <v>4</v>
      </c>
      <c r="L51" s="31">
        <v>6.3</v>
      </c>
      <c r="M51" s="31">
        <v>1100</v>
      </c>
      <c r="N51" s="31">
        <v>110</v>
      </c>
      <c r="O51" s="32">
        <v>1.5</v>
      </c>
      <c r="P51" s="30">
        <v>4</v>
      </c>
      <c r="Q51" s="31">
        <v>1.3</v>
      </c>
      <c r="R51" s="31">
        <v>2</v>
      </c>
      <c r="S51" s="31">
        <v>2130</v>
      </c>
      <c r="T51" s="33">
        <v>440</v>
      </c>
      <c r="U51" s="42">
        <v>4</v>
      </c>
      <c r="V51" s="31">
        <v>3</v>
      </c>
      <c r="W51" s="31">
        <v>1604</v>
      </c>
      <c r="X51" s="31">
        <v>182</v>
      </c>
      <c r="Y51" s="33">
        <v>2.0099999999999998</v>
      </c>
    </row>
    <row r="52" spans="1:25" x14ac:dyDescent="0.15">
      <c r="A52" s="30">
        <v>5</v>
      </c>
      <c r="B52" s="31">
        <v>6</v>
      </c>
      <c r="C52" s="31">
        <v>2040</v>
      </c>
      <c r="D52" s="31">
        <v>360</v>
      </c>
      <c r="E52" s="33">
        <v>1.8</v>
      </c>
      <c r="F52" s="30">
        <v>5</v>
      </c>
      <c r="G52" s="31">
        <v>5.5</v>
      </c>
      <c r="H52" s="31">
        <v>2110</v>
      </c>
      <c r="I52" s="31">
        <v>490</v>
      </c>
      <c r="J52" s="33">
        <v>2.0299999999999998</v>
      </c>
      <c r="K52" s="30">
        <v>5</v>
      </c>
      <c r="L52" s="31">
        <v>6.8</v>
      </c>
      <c r="M52" s="31">
        <v>1100</v>
      </c>
      <c r="N52" s="31">
        <v>110</v>
      </c>
      <c r="O52" s="32">
        <v>1.5</v>
      </c>
      <c r="P52" s="30">
        <v>5</v>
      </c>
      <c r="Q52" s="31">
        <v>11.6</v>
      </c>
      <c r="R52" s="31">
        <v>1.84</v>
      </c>
      <c r="S52" s="31">
        <v>1660</v>
      </c>
      <c r="T52" s="33">
        <v>350</v>
      </c>
      <c r="U52" s="42">
        <v>5</v>
      </c>
      <c r="V52" s="31">
        <v>11.9</v>
      </c>
      <c r="W52" s="31">
        <v>1598</v>
      </c>
      <c r="X52" s="31">
        <v>194</v>
      </c>
      <c r="Y52" s="33">
        <v>1.88</v>
      </c>
    </row>
    <row r="53" spans="1:25" ht="14.25" thickBot="1" x14ac:dyDescent="0.2">
      <c r="A53" s="30">
        <v>6</v>
      </c>
      <c r="B53" s="31">
        <v>6.4</v>
      </c>
      <c r="C53" s="31">
        <v>1600</v>
      </c>
      <c r="D53" s="31">
        <v>595</v>
      </c>
      <c r="E53" s="33">
        <v>2</v>
      </c>
      <c r="F53" s="30">
        <v>10</v>
      </c>
      <c r="G53" s="31">
        <v>3.1</v>
      </c>
      <c r="H53" s="31">
        <v>1845</v>
      </c>
      <c r="I53" s="31">
        <v>540</v>
      </c>
      <c r="J53" s="33">
        <v>1.99</v>
      </c>
      <c r="K53" s="30">
        <v>6</v>
      </c>
      <c r="L53" s="31">
        <v>7</v>
      </c>
      <c r="M53" s="31">
        <v>1100</v>
      </c>
      <c r="N53" s="31">
        <v>140</v>
      </c>
      <c r="O53" s="32">
        <v>1.7</v>
      </c>
      <c r="P53" s="35">
        <v>6</v>
      </c>
      <c r="Q53" s="36"/>
      <c r="R53" s="36">
        <v>1.84</v>
      </c>
      <c r="S53" s="36">
        <v>1710</v>
      </c>
      <c r="T53" s="38">
        <v>410</v>
      </c>
      <c r="U53" s="42">
        <v>6</v>
      </c>
      <c r="V53" s="31">
        <v>3</v>
      </c>
      <c r="W53" s="31">
        <v>1539</v>
      </c>
      <c r="X53" s="31">
        <v>206</v>
      </c>
      <c r="Y53" s="33">
        <v>1.86</v>
      </c>
    </row>
    <row r="54" spans="1:25" ht="14.25" thickBot="1" x14ac:dyDescent="0.2">
      <c r="A54" s="30">
        <v>7</v>
      </c>
      <c r="B54" s="31">
        <v>6.7</v>
      </c>
      <c r="C54" s="31">
        <v>1700</v>
      </c>
      <c r="D54" s="31">
        <v>480</v>
      </c>
      <c r="E54" s="33">
        <v>1.85</v>
      </c>
      <c r="F54" s="35">
        <v>11</v>
      </c>
      <c r="G54" s="36"/>
      <c r="H54" s="36">
        <v>1670</v>
      </c>
      <c r="I54" s="36">
        <v>545</v>
      </c>
      <c r="J54" s="38">
        <v>1.82</v>
      </c>
      <c r="K54" s="30">
        <v>7</v>
      </c>
      <c r="L54" s="31">
        <v>6.4</v>
      </c>
      <c r="M54" s="31">
        <v>1100</v>
      </c>
      <c r="N54" s="31">
        <v>200</v>
      </c>
      <c r="O54" s="33">
        <v>1.7</v>
      </c>
      <c r="U54" s="30">
        <v>7</v>
      </c>
      <c r="V54" s="31">
        <v>2.6</v>
      </c>
      <c r="W54" s="31">
        <v>1653</v>
      </c>
      <c r="X54" s="31">
        <v>256</v>
      </c>
      <c r="Y54" s="33">
        <v>1.85</v>
      </c>
    </row>
    <row r="55" spans="1:25" x14ac:dyDescent="0.15">
      <c r="A55" s="30">
        <v>8</v>
      </c>
      <c r="B55" s="31">
        <v>3.9</v>
      </c>
      <c r="C55" s="31">
        <v>1700</v>
      </c>
      <c r="D55" s="31">
        <v>590</v>
      </c>
      <c r="E55" s="33">
        <v>2</v>
      </c>
      <c r="F55" s="18"/>
      <c r="G55" s="18"/>
      <c r="H55" s="18"/>
      <c r="I55" s="18"/>
      <c r="J55" s="18"/>
      <c r="K55" s="30">
        <v>8</v>
      </c>
      <c r="L55" s="31">
        <v>6.6</v>
      </c>
      <c r="M55" s="31">
        <v>1400</v>
      </c>
      <c r="N55" s="31">
        <v>210</v>
      </c>
      <c r="O55" s="33">
        <v>1.6</v>
      </c>
      <c r="U55" s="30">
        <v>8</v>
      </c>
      <c r="V55" s="31">
        <v>1.6</v>
      </c>
      <c r="W55" s="31">
        <v>1803</v>
      </c>
      <c r="X55" s="31">
        <v>300</v>
      </c>
      <c r="Y55" s="33">
        <v>2.2000000000000002</v>
      </c>
    </row>
    <row r="56" spans="1:25" x14ac:dyDescent="0.15">
      <c r="A56" s="30">
        <v>9</v>
      </c>
      <c r="B56" s="31">
        <v>11.5</v>
      </c>
      <c r="C56" s="31">
        <v>1930</v>
      </c>
      <c r="D56" s="31">
        <v>460</v>
      </c>
      <c r="E56" s="33">
        <v>1.85</v>
      </c>
      <c r="F56" s="18"/>
      <c r="G56" s="18"/>
      <c r="H56" s="18"/>
      <c r="I56" s="18"/>
      <c r="J56" s="18"/>
      <c r="K56" s="30">
        <v>9</v>
      </c>
      <c r="L56" s="31">
        <v>1.1000000000000001</v>
      </c>
      <c r="M56" s="31">
        <v>550</v>
      </c>
      <c r="N56" s="31">
        <v>210</v>
      </c>
      <c r="O56" s="33">
        <v>1.8</v>
      </c>
      <c r="U56" s="30">
        <v>9</v>
      </c>
      <c r="V56" s="31">
        <v>0.7</v>
      </c>
      <c r="W56" s="31">
        <v>1852</v>
      </c>
      <c r="X56" s="31">
        <v>543</v>
      </c>
      <c r="Y56" s="33">
        <v>2.1</v>
      </c>
    </row>
    <row r="57" spans="1:25" x14ac:dyDescent="0.15">
      <c r="A57" s="30">
        <v>10</v>
      </c>
      <c r="B57" s="31">
        <v>4.0999999999999996</v>
      </c>
      <c r="C57" s="31">
        <v>1930</v>
      </c>
      <c r="D57" s="31">
        <v>600</v>
      </c>
      <c r="E57" s="33">
        <v>2.1</v>
      </c>
      <c r="F57" s="18"/>
      <c r="G57" s="18"/>
      <c r="H57" s="18"/>
      <c r="I57" s="18"/>
      <c r="J57" s="18"/>
      <c r="K57" s="30">
        <v>10</v>
      </c>
      <c r="L57" s="31">
        <v>3.7</v>
      </c>
      <c r="M57" s="31">
        <v>1700</v>
      </c>
      <c r="N57" s="31">
        <v>310</v>
      </c>
      <c r="O57" s="33">
        <v>1.8</v>
      </c>
      <c r="U57" s="30">
        <v>10</v>
      </c>
      <c r="V57" s="31">
        <v>9.6999999999999993</v>
      </c>
      <c r="W57" s="31">
        <v>2147</v>
      </c>
      <c r="X57" s="31">
        <v>348</v>
      </c>
      <c r="Y57" s="33">
        <v>2.23</v>
      </c>
    </row>
    <row r="58" spans="1:25" ht="14.25" thickBot="1" x14ac:dyDescent="0.2">
      <c r="A58" s="35">
        <v>11</v>
      </c>
      <c r="B58" s="36"/>
      <c r="C58" s="36">
        <v>1930</v>
      </c>
      <c r="D58" s="36">
        <v>500</v>
      </c>
      <c r="E58" s="38">
        <v>1.8</v>
      </c>
      <c r="F58" s="18"/>
      <c r="G58" s="18"/>
      <c r="H58" s="18"/>
      <c r="I58" s="18"/>
      <c r="J58" s="18"/>
      <c r="K58" s="30">
        <v>11</v>
      </c>
      <c r="L58" s="31">
        <v>7.1</v>
      </c>
      <c r="M58" s="31">
        <v>1700</v>
      </c>
      <c r="N58" s="31">
        <v>350</v>
      </c>
      <c r="O58" s="33">
        <v>1.9</v>
      </c>
      <c r="U58" s="35">
        <v>11</v>
      </c>
      <c r="V58" s="36"/>
      <c r="W58" s="36">
        <v>1839</v>
      </c>
      <c r="X58" s="36">
        <v>439</v>
      </c>
      <c r="Y58" s="38">
        <v>1.95</v>
      </c>
    </row>
    <row r="59" spans="1:25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30">
        <v>12</v>
      </c>
      <c r="L59" s="31">
        <v>7.3</v>
      </c>
      <c r="M59" s="31">
        <v>1700</v>
      </c>
      <c r="N59" s="31">
        <v>320</v>
      </c>
      <c r="O59" s="33">
        <v>1.85</v>
      </c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ht="14.25" thickBo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35">
        <v>13</v>
      </c>
      <c r="L60" s="36"/>
      <c r="M60" s="36">
        <v>1700</v>
      </c>
      <c r="N60" s="36">
        <v>370</v>
      </c>
      <c r="O60" s="38">
        <v>1.9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ht="14.25" thickBot="1" x14ac:dyDescent="0.2">
      <c r="A61" s="18" t="s">
        <v>46</v>
      </c>
    </row>
    <row r="62" spans="1:25" ht="14.25" thickBot="1" x14ac:dyDescent="0.2">
      <c r="A62" s="19"/>
      <c r="B62" s="140" t="s">
        <v>54</v>
      </c>
      <c r="C62" s="141"/>
      <c r="D62" s="141"/>
      <c r="E62" s="141"/>
      <c r="F62" s="141"/>
      <c r="G62" s="140" t="s">
        <v>55</v>
      </c>
      <c r="H62" s="141"/>
      <c r="I62" s="141"/>
      <c r="J62" s="141"/>
      <c r="K62" s="142"/>
    </row>
    <row r="63" spans="1:25" ht="14.25" thickTop="1" x14ac:dyDescent="0.15">
      <c r="A63" s="24" t="s">
        <v>52</v>
      </c>
      <c r="B63" s="25" t="s">
        <v>49</v>
      </c>
      <c r="C63" s="26" t="s">
        <v>56</v>
      </c>
      <c r="D63" s="26" t="s">
        <v>38</v>
      </c>
      <c r="E63" s="26" t="s">
        <v>39</v>
      </c>
      <c r="F63" s="27" t="s">
        <v>37</v>
      </c>
      <c r="G63" s="25" t="s">
        <v>49</v>
      </c>
      <c r="H63" s="26" t="s">
        <v>56</v>
      </c>
      <c r="I63" s="26" t="s">
        <v>38</v>
      </c>
      <c r="J63" s="26" t="s">
        <v>39</v>
      </c>
      <c r="K63" s="28" t="s">
        <v>37</v>
      </c>
    </row>
    <row r="64" spans="1:25" x14ac:dyDescent="0.15">
      <c r="A64" s="29">
        <v>1</v>
      </c>
      <c r="B64" s="30">
        <v>2</v>
      </c>
      <c r="C64" s="31">
        <v>0</v>
      </c>
      <c r="D64" s="31">
        <v>170</v>
      </c>
      <c r="E64" s="31">
        <v>110</v>
      </c>
      <c r="F64" s="32">
        <v>1.3</v>
      </c>
      <c r="G64" s="30">
        <v>5.8</v>
      </c>
      <c r="H64" s="31">
        <v>0</v>
      </c>
      <c r="I64" s="31">
        <v>580</v>
      </c>
      <c r="J64" s="31">
        <v>120</v>
      </c>
      <c r="K64" s="33">
        <v>1.5</v>
      </c>
    </row>
    <row r="65" spans="1:11" x14ac:dyDescent="0.15">
      <c r="A65" s="29">
        <v>2</v>
      </c>
      <c r="B65" s="30">
        <v>6</v>
      </c>
      <c r="C65" s="31">
        <v>2</v>
      </c>
      <c r="D65" s="31">
        <v>1430</v>
      </c>
      <c r="E65" s="31">
        <v>200</v>
      </c>
      <c r="F65" s="32">
        <v>1.3</v>
      </c>
      <c r="G65" s="30">
        <v>2.5000000000000009</v>
      </c>
      <c r="H65" s="31">
        <v>5.8</v>
      </c>
      <c r="I65" s="31">
        <v>1490</v>
      </c>
      <c r="J65" s="31">
        <v>140</v>
      </c>
      <c r="K65" s="33">
        <v>1.6</v>
      </c>
    </row>
    <row r="66" spans="1:11" x14ac:dyDescent="0.15">
      <c r="A66" s="29">
        <v>3</v>
      </c>
      <c r="B66" s="30">
        <v>6</v>
      </c>
      <c r="C66" s="31">
        <v>8</v>
      </c>
      <c r="D66" s="31">
        <v>1430</v>
      </c>
      <c r="E66" s="31">
        <v>160</v>
      </c>
      <c r="F66" s="32">
        <v>1.5</v>
      </c>
      <c r="G66" s="30">
        <v>2.2999999999999989</v>
      </c>
      <c r="H66" s="31">
        <v>8.3000000000000007</v>
      </c>
      <c r="I66" s="31">
        <v>1490</v>
      </c>
      <c r="J66" s="31">
        <v>230</v>
      </c>
      <c r="K66" s="33">
        <v>1.8</v>
      </c>
    </row>
    <row r="67" spans="1:11" x14ac:dyDescent="0.15">
      <c r="A67" s="29">
        <v>4</v>
      </c>
      <c r="B67" s="30">
        <v>8</v>
      </c>
      <c r="C67" s="31">
        <v>14</v>
      </c>
      <c r="D67" s="31">
        <v>1630</v>
      </c>
      <c r="E67" s="31">
        <v>260</v>
      </c>
      <c r="F67" s="32">
        <v>1.8</v>
      </c>
      <c r="G67" s="30">
        <v>3.2000000000000011</v>
      </c>
      <c r="H67" s="31">
        <v>10.6</v>
      </c>
      <c r="I67" s="31">
        <v>1490</v>
      </c>
      <c r="J67" s="31">
        <v>230</v>
      </c>
      <c r="K67" s="33">
        <v>1.6</v>
      </c>
    </row>
    <row r="68" spans="1:11" x14ac:dyDescent="0.15">
      <c r="A68" s="29">
        <v>5</v>
      </c>
      <c r="B68" s="30">
        <v>6</v>
      </c>
      <c r="C68" s="31">
        <v>22</v>
      </c>
      <c r="D68" s="31">
        <v>1500</v>
      </c>
      <c r="E68" s="31">
        <v>200</v>
      </c>
      <c r="F68" s="32">
        <v>1.75</v>
      </c>
      <c r="G68" s="30">
        <v>0.89999999999999858</v>
      </c>
      <c r="H68" s="31">
        <v>13.8</v>
      </c>
      <c r="I68" s="31">
        <v>1490</v>
      </c>
      <c r="J68" s="31">
        <v>170</v>
      </c>
      <c r="K68" s="33">
        <v>1.9</v>
      </c>
    </row>
    <row r="69" spans="1:11" x14ac:dyDescent="0.15">
      <c r="A69" s="29">
        <v>6</v>
      </c>
      <c r="B69" s="30">
        <v>14</v>
      </c>
      <c r="C69" s="31">
        <v>28</v>
      </c>
      <c r="D69" s="31">
        <v>1570</v>
      </c>
      <c r="E69" s="31">
        <v>270</v>
      </c>
      <c r="F69" s="32">
        <v>1.75</v>
      </c>
      <c r="G69" s="30">
        <v>5.3000000000000007</v>
      </c>
      <c r="H69" s="31">
        <v>14.7</v>
      </c>
      <c r="I69" s="31">
        <v>1490</v>
      </c>
      <c r="J69" s="31">
        <v>170</v>
      </c>
      <c r="K69" s="33">
        <v>1.7</v>
      </c>
    </row>
    <row r="70" spans="1:11" x14ac:dyDescent="0.15">
      <c r="A70" s="29">
        <v>7</v>
      </c>
      <c r="B70" s="30">
        <v>6</v>
      </c>
      <c r="C70" s="31">
        <v>42</v>
      </c>
      <c r="D70" s="31">
        <v>1880</v>
      </c>
      <c r="E70" s="31">
        <v>460</v>
      </c>
      <c r="F70" s="32">
        <v>1.9</v>
      </c>
      <c r="G70" s="30">
        <v>1.6999999999999993</v>
      </c>
      <c r="H70" s="31">
        <v>20</v>
      </c>
      <c r="I70" s="31">
        <v>1530</v>
      </c>
      <c r="J70" s="31">
        <v>250</v>
      </c>
      <c r="K70" s="33">
        <v>1.9</v>
      </c>
    </row>
    <row r="71" spans="1:11" x14ac:dyDescent="0.15">
      <c r="A71" s="29">
        <v>8</v>
      </c>
      <c r="B71" s="30">
        <v>8</v>
      </c>
      <c r="C71" s="31">
        <v>48</v>
      </c>
      <c r="D71" s="31">
        <v>1780</v>
      </c>
      <c r="E71" s="31">
        <v>340</v>
      </c>
      <c r="F71" s="32">
        <v>1.75</v>
      </c>
      <c r="G71" s="30">
        <v>2</v>
      </c>
      <c r="H71" s="31">
        <v>21.7</v>
      </c>
      <c r="I71" s="31">
        <v>1530</v>
      </c>
      <c r="J71" s="31">
        <v>250</v>
      </c>
      <c r="K71" s="33">
        <v>1.7</v>
      </c>
    </row>
    <row r="72" spans="1:11" x14ac:dyDescent="0.15">
      <c r="A72" s="29">
        <v>9</v>
      </c>
      <c r="B72" s="30">
        <v>12</v>
      </c>
      <c r="C72" s="31">
        <v>56</v>
      </c>
      <c r="D72" s="31">
        <v>1690</v>
      </c>
      <c r="E72" s="31">
        <v>290</v>
      </c>
      <c r="F72" s="32">
        <v>1.75</v>
      </c>
      <c r="G72" s="30">
        <v>0.90000000000000213</v>
      </c>
      <c r="H72" s="31">
        <v>23.7</v>
      </c>
      <c r="I72" s="31">
        <v>1530</v>
      </c>
      <c r="J72" s="31">
        <v>250</v>
      </c>
      <c r="K72" s="33">
        <v>1.9</v>
      </c>
    </row>
    <row r="73" spans="1:11" x14ac:dyDescent="0.15">
      <c r="A73" s="29">
        <v>10</v>
      </c>
      <c r="B73" s="30">
        <v>12</v>
      </c>
      <c r="C73" s="31">
        <v>68</v>
      </c>
      <c r="D73" s="31">
        <v>1790</v>
      </c>
      <c r="E73" s="31">
        <v>380</v>
      </c>
      <c r="F73" s="32">
        <v>1.95</v>
      </c>
      <c r="G73" s="30">
        <v>1.8999999999999986</v>
      </c>
      <c r="H73" s="31">
        <v>24.6</v>
      </c>
      <c r="I73" s="31">
        <v>1570</v>
      </c>
      <c r="J73" s="31">
        <v>240</v>
      </c>
      <c r="K73" s="33">
        <v>1.7</v>
      </c>
    </row>
    <row r="74" spans="1:11" x14ac:dyDescent="0.15">
      <c r="A74" s="29">
        <v>11</v>
      </c>
      <c r="B74" s="30">
        <v>8</v>
      </c>
      <c r="C74" s="31">
        <v>80</v>
      </c>
      <c r="D74" s="31">
        <v>1600</v>
      </c>
      <c r="E74" s="31">
        <v>280</v>
      </c>
      <c r="F74" s="32">
        <v>1.75</v>
      </c>
      <c r="G74" s="30">
        <v>2.5</v>
      </c>
      <c r="H74" s="31">
        <v>26.5</v>
      </c>
      <c r="I74" s="31">
        <v>1570</v>
      </c>
      <c r="J74" s="31">
        <v>240</v>
      </c>
      <c r="K74" s="33">
        <v>1.9</v>
      </c>
    </row>
    <row r="75" spans="1:11" ht="14.25" thickBot="1" x14ac:dyDescent="0.2">
      <c r="A75" s="34">
        <v>12</v>
      </c>
      <c r="B75" s="35"/>
      <c r="C75" s="36">
        <v>88</v>
      </c>
      <c r="D75" s="36"/>
      <c r="E75" s="36">
        <v>500</v>
      </c>
      <c r="F75" s="37">
        <v>2</v>
      </c>
      <c r="G75" s="30">
        <v>4.6000000000000014</v>
      </c>
      <c r="H75" s="31">
        <v>29</v>
      </c>
      <c r="I75" s="31">
        <v>1560</v>
      </c>
      <c r="J75" s="31">
        <v>270</v>
      </c>
      <c r="K75" s="33">
        <v>1.7</v>
      </c>
    </row>
    <row r="76" spans="1:11" x14ac:dyDescent="0.15">
      <c r="A76" s="18"/>
      <c r="B76" s="18"/>
      <c r="C76" s="18"/>
      <c r="D76" s="18"/>
      <c r="E76" s="18"/>
      <c r="F76" s="18"/>
      <c r="G76" s="30">
        <v>5.1000000000000014</v>
      </c>
      <c r="H76" s="31">
        <v>33.6</v>
      </c>
      <c r="I76" s="31">
        <v>1610</v>
      </c>
      <c r="J76" s="31">
        <v>300</v>
      </c>
      <c r="K76" s="33">
        <v>2</v>
      </c>
    </row>
    <row r="77" spans="1:11" x14ac:dyDescent="0.15">
      <c r="A77" s="18"/>
      <c r="B77" s="18"/>
      <c r="C77" s="18"/>
      <c r="D77" s="18"/>
      <c r="E77" s="18"/>
      <c r="F77" s="18"/>
      <c r="G77" s="30">
        <v>5.3999999999999986</v>
      </c>
      <c r="H77" s="31">
        <v>38.700000000000003</v>
      </c>
      <c r="I77" s="31">
        <v>1590</v>
      </c>
      <c r="J77" s="31">
        <v>270</v>
      </c>
      <c r="K77" s="33">
        <v>1.8</v>
      </c>
    </row>
    <row r="78" spans="1:11" x14ac:dyDescent="0.15">
      <c r="A78" s="18"/>
      <c r="B78" s="18"/>
      <c r="C78" s="18"/>
      <c r="D78" s="18"/>
      <c r="E78" s="18"/>
      <c r="F78" s="18"/>
      <c r="G78" s="30">
        <v>8.6999999999999957</v>
      </c>
      <c r="H78" s="31">
        <v>44.1</v>
      </c>
      <c r="I78" s="31">
        <v>1660</v>
      </c>
      <c r="J78" s="31">
        <v>330</v>
      </c>
      <c r="K78" s="33">
        <v>2</v>
      </c>
    </row>
    <row r="79" spans="1:11" x14ac:dyDescent="0.15">
      <c r="A79" s="18"/>
      <c r="B79" s="18"/>
      <c r="C79" s="18"/>
      <c r="D79" s="18"/>
      <c r="E79" s="18"/>
      <c r="F79" s="18"/>
      <c r="G79" s="30">
        <v>2.9000000000000057</v>
      </c>
      <c r="H79" s="31">
        <v>52.8</v>
      </c>
      <c r="I79" s="31">
        <v>1570</v>
      </c>
      <c r="J79" s="31">
        <v>280</v>
      </c>
      <c r="K79" s="33">
        <v>1.8</v>
      </c>
    </row>
    <row r="80" spans="1:11" x14ac:dyDescent="0.15">
      <c r="A80" s="18"/>
      <c r="B80" s="18"/>
      <c r="C80" s="18"/>
      <c r="D80" s="18"/>
      <c r="E80" s="18"/>
      <c r="F80" s="18"/>
      <c r="G80" s="30">
        <v>6</v>
      </c>
      <c r="H80" s="31">
        <v>55.7</v>
      </c>
      <c r="I80" s="31">
        <v>1680</v>
      </c>
      <c r="J80" s="31">
        <v>340</v>
      </c>
      <c r="K80" s="33">
        <v>2</v>
      </c>
    </row>
    <row r="81" spans="1:11" x14ac:dyDescent="0.15">
      <c r="A81" s="18"/>
      <c r="B81" s="18"/>
      <c r="C81" s="18"/>
      <c r="D81" s="18"/>
      <c r="E81" s="18"/>
      <c r="F81" s="18"/>
      <c r="G81" s="30">
        <v>3.0999999999999943</v>
      </c>
      <c r="H81" s="31">
        <v>61.7</v>
      </c>
      <c r="I81" s="31">
        <v>1560</v>
      </c>
      <c r="J81" s="31">
        <v>310</v>
      </c>
      <c r="K81" s="33">
        <v>2</v>
      </c>
    </row>
    <row r="82" spans="1:11" x14ac:dyDescent="0.15">
      <c r="A82" s="18"/>
      <c r="B82" s="18"/>
      <c r="C82" s="18"/>
      <c r="D82" s="18"/>
      <c r="E82" s="18"/>
      <c r="F82" s="18"/>
      <c r="G82" s="30">
        <v>4.9000000000000057</v>
      </c>
      <c r="H82" s="31">
        <v>64.8</v>
      </c>
      <c r="I82" s="31">
        <v>1670</v>
      </c>
      <c r="J82" s="31">
        <v>380</v>
      </c>
      <c r="K82" s="33">
        <v>1.8</v>
      </c>
    </row>
    <row r="83" spans="1:11" x14ac:dyDescent="0.15">
      <c r="A83" s="18"/>
      <c r="B83" s="18"/>
      <c r="C83" s="18"/>
      <c r="D83" s="18"/>
      <c r="E83" s="18"/>
      <c r="F83" s="18"/>
      <c r="G83" s="30">
        <v>5.2999999999999972</v>
      </c>
      <c r="H83" s="31">
        <v>69.7</v>
      </c>
      <c r="I83" s="31">
        <v>1600</v>
      </c>
      <c r="J83" s="31">
        <v>340</v>
      </c>
      <c r="K83" s="33">
        <v>1.8</v>
      </c>
    </row>
    <row r="84" spans="1:11" ht="14.25" thickBot="1" x14ac:dyDescent="0.2">
      <c r="A84" s="18"/>
      <c r="B84" s="18"/>
      <c r="C84" s="18"/>
      <c r="D84" s="18"/>
      <c r="E84" s="18"/>
      <c r="F84" s="18"/>
      <c r="G84" s="35"/>
      <c r="H84" s="36">
        <v>75</v>
      </c>
      <c r="I84" s="36">
        <v>1750</v>
      </c>
      <c r="J84" s="36">
        <v>390</v>
      </c>
      <c r="K84" s="38">
        <v>2</v>
      </c>
    </row>
  </sheetData>
  <mergeCells count="37">
    <mergeCell ref="BK36:BO36"/>
    <mergeCell ref="AP2:AR2"/>
    <mergeCell ref="BT25:BX25"/>
    <mergeCell ref="AP25:AT25"/>
    <mergeCell ref="BU34:BY34"/>
    <mergeCell ref="BY25:CC25"/>
    <mergeCell ref="BO2:BQ2"/>
    <mergeCell ref="BJ35:BN35"/>
    <mergeCell ref="BT2:BV2"/>
    <mergeCell ref="BO25:BS25"/>
    <mergeCell ref="AZ2:BB2"/>
    <mergeCell ref="BE2:BG2"/>
    <mergeCell ref="BJ2:BL2"/>
    <mergeCell ref="AU2:AW2"/>
    <mergeCell ref="BY2:CA2"/>
    <mergeCell ref="BJ25:BN25"/>
    <mergeCell ref="B62:F62"/>
    <mergeCell ref="G62:K62"/>
    <mergeCell ref="B2:D2"/>
    <mergeCell ref="G2:I2"/>
    <mergeCell ref="L2:N2"/>
    <mergeCell ref="B25:F25"/>
    <mergeCell ref="G25:K25"/>
    <mergeCell ref="L25:P25"/>
    <mergeCell ref="Q2:S2"/>
    <mergeCell ref="V2:X2"/>
    <mergeCell ref="AA2:AC2"/>
    <mergeCell ref="AF2:AH2"/>
    <mergeCell ref="AK2:AM2"/>
    <mergeCell ref="AU25:AY25"/>
    <mergeCell ref="AZ25:BD25"/>
    <mergeCell ref="BE25:BI25"/>
    <mergeCell ref="Q25:U25"/>
    <mergeCell ref="V25:Z25"/>
    <mergeCell ref="AA25:AE25"/>
    <mergeCell ref="AF25:AJ25"/>
    <mergeCell ref="AK25:AO25"/>
  </mergeCells>
  <phoneticPr fontId="4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2" sqref="A1:E12"/>
    </sheetView>
  </sheetViews>
  <sheetFormatPr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簡略化データ</vt:lpstr>
      <vt:lpstr>元データ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2014-11-17T00:42:31Z</dcterms:modified>
</cp:coreProperties>
</file>