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0" yWindow="-75" windowWidth="20475" windowHeight="11655"/>
  </bookViews>
  <sheets>
    <sheet name="KNG006-in" sheetId="1" r:id="rId1"/>
  </sheets>
  <calcPr calcId="144525"/>
</workbook>
</file>

<file path=xl/calcChain.xml><?xml version="1.0" encoding="utf-8"?>
<calcChain xmlns="http://schemas.openxmlformats.org/spreadsheetml/2006/main">
  <c r="C63" i="1" l="1"/>
  <c r="E62" i="1"/>
  <c r="D62" i="1"/>
  <c r="C62" i="1"/>
  <c r="B62" i="1"/>
  <c r="J12" i="1"/>
  <c r="J13" i="1" s="1"/>
  <c r="J14" i="1" s="1"/>
  <c r="J15" i="1" s="1"/>
  <c r="J10" i="1" l="1"/>
  <c r="J11" i="1" s="1"/>
  <c r="E3" i="1"/>
  <c r="D5" i="1"/>
  <c r="D3" i="1"/>
</calcChain>
</file>

<file path=xl/sharedStrings.xml><?xml version="1.0" encoding="utf-8"?>
<sst xmlns="http://schemas.openxmlformats.org/spreadsheetml/2006/main" count="82" uniqueCount="75">
  <si>
    <t xml:space="preserve"> *** Data for Delta Time, Duration, and Minimum Period ***</t>
  </si>
  <si>
    <t>Delta Time (sec)</t>
  </si>
  <si>
    <t>Number of Time (must be Power of 2)</t>
  </si>
  <si>
    <t xml:space="preserve"> </t>
  </si>
  <si>
    <t>Minimum Period (sec)</t>
  </si>
  <si>
    <t>Imaginary Omega for Phinney's method</t>
  </si>
  <si>
    <t xml:space="preserve"> *** MEDIUM DATA ***</t>
  </si>
  <si>
    <t>NL (NUMBER OF LAYERS)</t>
  </si>
  <si>
    <t>(Note: Frequency-Dependent Q; Qp(f) = Qp0 x f ** Qpf &amp; Qs(f) = Qs0 x f ** Qsf)</t>
  </si>
  <si>
    <t>Layer Number</t>
  </si>
  <si>
    <t>density(t/m3)</t>
  </si>
  <si>
    <t>Vp(m/s)</t>
  </si>
  <si>
    <t>Qp0</t>
  </si>
  <si>
    <t>Qpf</t>
  </si>
  <si>
    <t>Vs(m/s)</t>
  </si>
  <si>
    <t>Qs0</t>
  </si>
  <si>
    <t>Qsf</t>
  </si>
  <si>
    <t>Thichness(m)</t>
  </si>
  <si>
    <t xml:space="preserve"> *** Fault Model Parameter using Brune's Stochastic Source Model  ***</t>
  </si>
  <si>
    <t>Length (m)</t>
  </si>
  <si>
    <t>Width (m)</t>
  </si>
  <si>
    <t>Num. of Sub-Fault along Length</t>
  </si>
  <si>
    <t>Num. of Sub-Fault along Width</t>
  </si>
  <si>
    <t>ND (=Large EQ Slip/Small EW Slip)</t>
  </si>
  <si>
    <t>Start Time of Rupture (sec)</t>
  </si>
  <si>
    <t>Strike (deg)</t>
  </si>
  <si>
    <t>Dip (deg)</t>
  </si>
  <si>
    <t>Vr (m/s)</t>
  </si>
  <si>
    <t xml:space="preserve">dtr (s; average delay ruptute time at sub-faults) </t>
  </si>
  <si>
    <t>random number for dtr (integer)</t>
  </si>
  <si>
    <t>Location of Hypocenter: X(m)</t>
  </si>
  <si>
    <t>Y(m)</t>
  </si>
  <si>
    <t>Z(m)</t>
  </si>
  <si>
    <t>(Note: X-&gt;North, Y-&gt;East, Z-&gt;Down)</t>
  </si>
  <si>
    <t>Location of Fault Origin: X(m)</t>
  </si>
  <si>
    <t xml:space="preserve">(the data bellow are references, and not used in the programs) </t>
  </si>
  <si>
    <t>Sub-Fault Number</t>
  </si>
  <si>
    <t>Slip (m)</t>
  </si>
  <si>
    <t>Rake (deg)</t>
  </si>
  <si>
    <t>stress drop (bar)</t>
  </si>
  <si>
    <t>fc (Hz)</t>
  </si>
  <si>
    <t>fmax (Hz)</t>
  </si>
  <si>
    <t>n of P-func</t>
  </si>
  <si>
    <t>*</t>
  </si>
  <si>
    <t xml:space="preserve"> *** Data for generating the phase spectra of moment-rate function for each sub-fault, where we use zero phases &lt; fr and random phases &gt; fr (Hz) ***</t>
  </si>
  <si>
    <t>fr (Hz)</t>
  </si>
  <si>
    <t>Number of Iterations (&gt;=1)</t>
  </si>
  <si>
    <t>Random Seed Number (idum = an integer number; when idum &lt; 0, same random phases are used for all the sub-faults)</t>
  </si>
  <si>
    <t xml:space="preserve"> *** Homogeneous Radiation Pattern Fanctions for S and P Waves at High Frequencies ***</t>
  </si>
  <si>
    <t>Transient Frequencies: Lower Corner (Hz)</t>
  </si>
  <si>
    <t>: Higher Corner (Hz)</t>
  </si>
  <si>
    <t xml:space="preserve"> *** Selection of F-function, which adjusts the difference of the slip functions between the whole- and sub-faults ***</t>
  </si>
  <si>
    <t>NFfunc (=0: Irikura's function (1986); =1: Exponential-type function)</t>
  </si>
  <si>
    <t>Adjusted Rise Time of Large Earthuake (TauL*alpha; alpha=0.5 for the original Irikura)</t>
  </si>
  <si>
    <t xml:space="preserve"> *** Selection of High-Freq. Source Types ***</t>
  </si>
  <si>
    <t>NSF (NSF=0 for All-Waves, NSF=1 for P-Wave, NSF=2 for SH-Waves, or NSF=3 for SV-Wave, only)</t>
  </si>
  <si>
    <t xml:space="preserve"> *** Distrution of High-Freq. Horizontal Amplitudes ***</t>
  </si>
  <si>
    <t>NDF (NDF=0 for Equal Distribution of X and Y compontnts, NDF=1 for Original P, SH and SV Distribution)</t>
  </si>
  <si>
    <t xml:space="preserve"> *** WAVENUMBER INTEGRATION DATA FOR SIMPSON'S &amp; FILON'S FORMULAS ***</t>
  </si>
  <si>
    <t>Number of Integration Points from 0 to om/Ryleigh(min)</t>
  </si>
  <si>
    <t>Number of Integration Points from om/Ryl(min) to om/c(final)</t>
  </si>
  <si>
    <t>Factor for c(final): c(final)=Ryl(min)/Factor (Ex., 10)</t>
  </si>
  <si>
    <t xml:space="preserve"> *** DATA FOR THE ASYMPTOTIC SOLUTIONS ***</t>
  </si>
  <si>
    <t>Use the solution (=1), or do not use (=0)</t>
  </si>
  <si>
    <t xml:space="preserve"> *** CHANGE OF SIGNS OF IMAGINARY PARTS OF FINAL RESULTS (FOR FFT) ***</t>
  </si>
  <si>
    <t>Change sign (=1), or do not change sign (=0)</t>
  </si>
  <si>
    <t xml:space="preserve"> *** OBSERVATION POINT ***</t>
  </si>
  <si>
    <t>NUMBER OF Obserbvation Points</t>
  </si>
  <si>
    <t>Observation Point Number</t>
  </si>
  <si>
    <t>Location: X (m)</t>
  </si>
  <si>
    <t>Y (m)</t>
  </si>
  <si>
    <t>Z (m)</t>
  </si>
  <si>
    <t>基底深さ</t>
    <rPh sb="0" eb="2">
      <t>キテイ</t>
    </rPh>
    <rPh sb="2" eb="3">
      <t>フカ</t>
    </rPh>
    <phoneticPr fontId="18"/>
  </si>
  <si>
    <t>KNG006</t>
  </si>
  <si>
    <t>震源</t>
    <rPh sb="0" eb="2">
      <t>シンゲン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</si>
</sst>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topLeftCell="A37" workbookViewId="0">
      <selection activeCell="H67" sqref="H67"/>
    </sheetView>
  </sheetViews>
  <sheetFormatPr defaultRowHeight="13.5" x14ac:dyDescent="0.15"/>
  <sheetData>
    <row r="1" spans="1:10" x14ac:dyDescent="0.15">
      <c r="A1" t="s">
        <v>0</v>
      </c>
    </row>
    <row r="2" spans="1:10" x14ac:dyDescent="0.15">
      <c r="A2" t="s">
        <v>1</v>
      </c>
      <c r="B2" t="s">
        <v>2</v>
      </c>
    </row>
    <row r="3" spans="1:10" x14ac:dyDescent="0.15">
      <c r="A3">
        <v>0.04</v>
      </c>
      <c r="B3">
        <v>2048</v>
      </c>
      <c r="D3">
        <f>A3*B3</f>
        <v>81.92</v>
      </c>
      <c r="E3">
        <f>B3/4</f>
        <v>512</v>
      </c>
      <c r="G3" t="s">
        <v>3</v>
      </c>
    </row>
    <row r="4" spans="1:10" x14ac:dyDescent="0.15">
      <c r="A4" t="s">
        <v>4</v>
      </c>
      <c r="B4" t="s">
        <v>5</v>
      </c>
    </row>
    <row r="5" spans="1:10" x14ac:dyDescent="0.15">
      <c r="A5">
        <v>0.08</v>
      </c>
      <c r="B5">
        <v>0</v>
      </c>
      <c r="D5">
        <f>1/A5</f>
        <v>12.5</v>
      </c>
      <c r="G5">
        <v>0.01</v>
      </c>
    </row>
    <row r="6" spans="1:10" x14ac:dyDescent="0.15">
      <c r="A6" t="s">
        <v>6</v>
      </c>
    </row>
    <row r="7" spans="1:10" x14ac:dyDescent="0.15">
      <c r="A7" t="s">
        <v>7</v>
      </c>
      <c r="B7" t="s">
        <v>8</v>
      </c>
    </row>
    <row r="8" spans="1:10" x14ac:dyDescent="0.15">
      <c r="A8">
        <v>7</v>
      </c>
    </row>
    <row r="9" spans="1:10" x14ac:dyDescent="0.15">
      <c r="A9" t="s">
        <v>9</v>
      </c>
      <c r="B9" t="s">
        <v>10</v>
      </c>
      <c r="C9" t="s">
        <v>11</v>
      </c>
      <c r="D9" t="s">
        <v>12</v>
      </c>
      <c r="E9" t="s">
        <v>13</v>
      </c>
      <c r="F9" t="s">
        <v>14</v>
      </c>
      <c r="G9" t="s">
        <v>15</v>
      </c>
      <c r="H9" t="s">
        <v>16</v>
      </c>
      <c r="I9" t="s">
        <v>17</v>
      </c>
      <c r="J9" t="s">
        <v>72</v>
      </c>
    </row>
    <row r="10" spans="1:10" x14ac:dyDescent="0.15">
      <c r="A10">
        <v>1</v>
      </c>
      <c r="B10">
        <v>1.95</v>
      </c>
      <c r="C10">
        <v>1800</v>
      </c>
      <c r="D10">
        <v>200</v>
      </c>
      <c r="E10">
        <v>0.7</v>
      </c>
      <c r="F10">
        <v>500</v>
      </c>
      <c r="G10">
        <v>100</v>
      </c>
      <c r="H10">
        <v>0.7</v>
      </c>
      <c r="I10">
        <v>333</v>
      </c>
      <c r="J10">
        <f>I10</f>
        <v>333</v>
      </c>
    </row>
    <row r="11" spans="1:10" x14ac:dyDescent="0.15">
      <c r="A11">
        <v>2</v>
      </c>
      <c r="B11">
        <v>2.1</v>
      </c>
      <c r="C11">
        <v>2300</v>
      </c>
      <c r="D11">
        <v>200</v>
      </c>
      <c r="E11">
        <v>0.7</v>
      </c>
      <c r="F11">
        <v>900</v>
      </c>
      <c r="G11">
        <v>100</v>
      </c>
      <c r="H11">
        <v>0.7</v>
      </c>
      <c r="I11">
        <v>1139</v>
      </c>
      <c r="J11">
        <f>J10+I11</f>
        <v>1472</v>
      </c>
    </row>
    <row r="12" spans="1:10" x14ac:dyDescent="0.15">
      <c r="A12">
        <v>3</v>
      </c>
      <c r="B12">
        <v>2.25</v>
      </c>
      <c r="C12">
        <v>3000</v>
      </c>
      <c r="D12">
        <v>200</v>
      </c>
      <c r="E12">
        <v>0.7</v>
      </c>
      <c r="F12">
        <v>1500</v>
      </c>
      <c r="G12">
        <v>100</v>
      </c>
      <c r="H12">
        <v>0.7</v>
      </c>
      <c r="I12">
        <v>1931</v>
      </c>
      <c r="J12">
        <f t="shared" ref="J12:J15" si="0">J11+I12</f>
        <v>3403</v>
      </c>
    </row>
    <row r="13" spans="1:10" x14ac:dyDescent="0.15">
      <c r="A13">
        <v>4</v>
      </c>
      <c r="B13">
        <v>2.65</v>
      </c>
      <c r="C13">
        <v>5500</v>
      </c>
      <c r="D13">
        <v>200</v>
      </c>
      <c r="E13">
        <v>0.7</v>
      </c>
      <c r="F13">
        <v>3200</v>
      </c>
      <c r="G13">
        <v>100</v>
      </c>
      <c r="H13">
        <v>0.7</v>
      </c>
      <c r="I13">
        <v>2732</v>
      </c>
      <c r="J13">
        <f t="shared" si="0"/>
        <v>6135</v>
      </c>
    </row>
    <row r="14" spans="1:10" x14ac:dyDescent="0.15">
      <c r="A14">
        <v>5</v>
      </c>
      <c r="B14">
        <v>2.7</v>
      </c>
      <c r="C14">
        <v>6000</v>
      </c>
      <c r="D14">
        <v>200</v>
      </c>
      <c r="E14">
        <v>0.7</v>
      </c>
      <c r="F14">
        <v>3530</v>
      </c>
      <c r="G14">
        <v>100</v>
      </c>
      <c r="H14">
        <v>0.7</v>
      </c>
      <c r="I14">
        <v>12435</v>
      </c>
      <c r="J14">
        <f t="shared" si="0"/>
        <v>18570</v>
      </c>
    </row>
    <row r="15" spans="1:10" x14ac:dyDescent="0.15">
      <c r="A15">
        <v>6</v>
      </c>
      <c r="B15">
        <v>2.9</v>
      </c>
      <c r="C15">
        <v>6800</v>
      </c>
      <c r="D15">
        <v>200</v>
      </c>
      <c r="E15">
        <v>0.7</v>
      </c>
      <c r="F15">
        <v>4000</v>
      </c>
      <c r="G15">
        <v>100</v>
      </c>
      <c r="H15">
        <v>0.7</v>
      </c>
      <c r="I15">
        <v>8041</v>
      </c>
      <c r="J15">
        <f t="shared" si="0"/>
        <v>26611</v>
      </c>
    </row>
    <row r="16" spans="1:10" x14ac:dyDescent="0.15">
      <c r="A16">
        <v>7</v>
      </c>
      <c r="B16">
        <v>3.2</v>
      </c>
      <c r="C16">
        <v>8000</v>
      </c>
      <c r="D16">
        <v>200</v>
      </c>
      <c r="E16">
        <v>0.7</v>
      </c>
      <c r="F16">
        <v>4700</v>
      </c>
      <c r="G16">
        <v>100</v>
      </c>
      <c r="H16">
        <v>0.7</v>
      </c>
      <c r="I16">
        <v>0</v>
      </c>
      <c r="J16">
        <v>0</v>
      </c>
    </row>
    <row r="17" spans="1:10" x14ac:dyDescent="0.15">
      <c r="A17" t="s">
        <v>18</v>
      </c>
    </row>
    <row r="18" spans="1:10" x14ac:dyDescent="0.15">
      <c r="A18" t="s">
        <v>19</v>
      </c>
      <c r="B18" t="s">
        <v>20</v>
      </c>
      <c r="C18" t="s">
        <v>21</v>
      </c>
      <c r="D18" t="s">
        <v>22</v>
      </c>
      <c r="E18" t="s">
        <v>23</v>
      </c>
    </row>
    <row r="19" spans="1:10" x14ac:dyDescent="0.15">
      <c r="A19">
        <v>1</v>
      </c>
      <c r="B19">
        <v>1</v>
      </c>
      <c r="C19">
        <v>1</v>
      </c>
      <c r="D19">
        <v>1</v>
      </c>
      <c r="E19">
        <v>1</v>
      </c>
    </row>
    <row r="20" spans="1:10" x14ac:dyDescent="0.15">
      <c r="A20" t="s">
        <v>24</v>
      </c>
      <c r="B20" t="s">
        <v>25</v>
      </c>
      <c r="C20" t="s">
        <v>26</v>
      </c>
      <c r="D20" t="s">
        <v>27</v>
      </c>
      <c r="E20" t="s">
        <v>28</v>
      </c>
      <c r="F20" t="s">
        <v>29</v>
      </c>
    </row>
    <row r="21" spans="1:10" x14ac:dyDescent="0.15">
      <c r="A21">
        <v>0</v>
      </c>
      <c r="B21">
        <v>25.5</v>
      </c>
      <c r="C21">
        <v>63.1</v>
      </c>
      <c r="D21">
        <v>3000</v>
      </c>
      <c r="E21">
        <v>0</v>
      </c>
      <c r="F21">
        <v>1</v>
      </c>
    </row>
    <row r="22" spans="1:10" x14ac:dyDescent="0.15">
      <c r="A22" t="s">
        <v>30</v>
      </c>
      <c r="B22" t="s">
        <v>31</v>
      </c>
      <c r="C22" t="s">
        <v>32</v>
      </c>
      <c r="D22" t="s">
        <v>33</v>
      </c>
    </row>
    <row r="23" spans="1:10" x14ac:dyDescent="0.15">
      <c r="A23">
        <v>153333</v>
      </c>
      <c r="B23">
        <v>135005</v>
      </c>
      <c r="C23">
        <v>70000</v>
      </c>
    </row>
    <row r="24" spans="1:10" x14ac:dyDescent="0.15">
      <c r="A24" t="s">
        <v>34</v>
      </c>
      <c r="B24" t="s">
        <v>31</v>
      </c>
      <c r="C24" t="s">
        <v>32</v>
      </c>
      <c r="D24" t="s">
        <v>33</v>
      </c>
    </row>
    <row r="25" spans="1:10" x14ac:dyDescent="0.15">
      <c r="A25">
        <v>153333</v>
      </c>
      <c r="B25">
        <v>135005</v>
      </c>
      <c r="C25">
        <v>70000</v>
      </c>
      <c r="G25" t="s">
        <v>35</v>
      </c>
    </row>
    <row r="26" spans="1:10" x14ac:dyDescent="0.15">
      <c r="A26" t="s">
        <v>36</v>
      </c>
      <c r="B26" t="s">
        <v>37</v>
      </c>
      <c r="C26" t="s">
        <v>38</v>
      </c>
      <c r="D26" t="s">
        <v>39</v>
      </c>
      <c r="E26" t="s">
        <v>40</v>
      </c>
      <c r="F26" t="s">
        <v>41</v>
      </c>
      <c r="G26" t="s">
        <v>42</v>
      </c>
    </row>
    <row r="27" spans="1:10" x14ac:dyDescent="0.15">
      <c r="A27">
        <v>1</v>
      </c>
      <c r="B27">
        <v>8205070.1670000004</v>
      </c>
      <c r="C27">
        <v>67.8</v>
      </c>
      <c r="D27">
        <v>121.4</v>
      </c>
      <c r="E27">
        <v>0</v>
      </c>
      <c r="F27">
        <v>13.5</v>
      </c>
      <c r="G27">
        <v>4.2</v>
      </c>
      <c r="H27" t="s">
        <v>43</v>
      </c>
      <c r="I27" t="s">
        <v>43</v>
      </c>
      <c r="J27" t="s">
        <v>43</v>
      </c>
    </row>
    <row r="28" spans="1:10" x14ac:dyDescent="0.15">
      <c r="A28" t="s">
        <v>44</v>
      </c>
    </row>
    <row r="29" spans="1:10" x14ac:dyDescent="0.15">
      <c r="A29" t="s">
        <v>45</v>
      </c>
      <c r="B29" t="s">
        <v>46</v>
      </c>
      <c r="C29" t="s">
        <v>47</v>
      </c>
    </row>
    <row r="30" spans="1:10" x14ac:dyDescent="0.15">
      <c r="A30">
        <v>0</v>
      </c>
      <c r="B30">
        <v>100</v>
      </c>
      <c r="C30">
        <v>-1</v>
      </c>
    </row>
    <row r="31" spans="1:10" x14ac:dyDescent="0.15">
      <c r="A31" t="s">
        <v>48</v>
      </c>
    </row>
    <row r="32" spans="1:10" x14ac:dyDescent="0.15">
      <c r="A32" t="s">
        <v>49</v>
      </c>
      <c r="B32" t="s">
        <v>50</v>
      </c>
    </row>
    <row r="33" spans="1:5" x14ac:dyDescent="0.15">
      <c r="A33">
        <v>0</v>
      </c>
      <c r="B33">
        <v>0</v>
      </c>
    </row>
    <row r="34" spans="1:5" x14ac:dyDescent="0.15">
      <c r="A34" t="s">
        <v>51</v>
      </c>
    </row>
    <row r="35" spans="1:5" x14ac:dyDescent="0.15">
      <c r="A35" t="s">
        <v>52</v>
      </c>
      <c r="B35" t="s">
        <v>53</v>
      </c>
    </row>
    <row r="36" spans="1:5" x14ac:dyDescent="0.15">
      <c r="A36">
        <v>0</v>
      </c>
      <c r="B36">
        <v>0.5</v>
      </c>
    </row>
    <row r="37" spans="1:5" x14ac:dyDescent="0.15">
      <c r="A37" t="s">
        <v>54</v>
      </c>
    </row>
    <row r="38" spans="1:5" x14ac:dyDescent="0.15">
      <c r="A38" t="s">
        <v>55</v>
      </c>
    </row>
    <row r="39" spans="1:5" x14ac:dyDescent="0.15">
      <c r="A39">
        <v>2</v>
      </c>
      <c r="E39" t="s">
        <v>3</v>
      </c>
    </row>
    <row r="40" spans="1:5" x14ac:dyDescent="0.15">
      <c r="A40" t="s">
        <v>56</v>
      </c>
    </row>
    <row r="41" spans="1:5" x14ac:dyDescent="0.15">
      <c r="A41" t="s">
        <v>57</v>
      </c>
    </row>
    <row r="42" spans="1:5" x14ac:dyDescent="0.15">
      <c r="A42">
        <v>0</v>
      </c>
      <c r="E42" t="s">
        <v>3</v>
      </c>
    </row>
    <row r="43" spans="1:5" x14ac:dyDescent="0.15">
      <c r="A43" t="s">
        <v>58</v>
      </c>
    </row>
    <row r="44" spans="1:5" x14ac:dyDescent="0.15">
      <c r="A44" t="s">
        <v>59</v>
      </c>
    </row>
    <row r="45" spans="1:5" x14ac:dyDescent="0.15">
      <c r="A45">
        <v>3200</v>
      </c>
    </row>
    <row r="46" spans="1:5" x14ac:dyDescent="0.15">
      <c r="A46" t="s">
        <v>60</v>
      </c>
    </row>
    <row r="47" spans="1:5" x14ac:dyDescent="0.15">
      <c r="A47">
        <v>50</v>
      </c>
    </row>
    <row r="48" spans="1:5" x14ac:dyDescent="0.15">
      <c r="A48" t="s">
        <v>61</v>
      </c>
    </row>
    <row r="49" spans="1:5" x14ac:dyDescent="0.15">
      <c r="A49">
        <v>10</v>
      </c>
    </row>
    <row r="50" spans="1:5" x14ac:dyDescent="0.15">
      <c r="A50" t="s">
        <v>62</v>
      </c>
    </row>
    <row r="51" spans="1:5" x14ac:dyDescent="0.15">
      <c r="A51" t="s">
        <v>63</v>
      </c>
    </row>
    <row r="52" spans="1:5" x14ac:dyDescent="0.15">
      <c r="A52">
        <v>1</v>
      </c>
    </row>
    <row r="53" spans="1:5" x14ac:dyDescent="0.15">
      <c r="A53" t="s">
        <v>64</v>
      </c>
    </row>
    <row r="54" spans="1:5" x14ac:dyDescent="0.15">
      <c r="A54" t="s">
        <v>65</v>
      </c>
    </row>
    <row r="55" spans="1:5" x14ac:dyDescent="0.15">
      <c r="A55">
        <v>1</v>
      </c>
    </row>
    <row r="56" spans="1:5" x14ac:dyDescent="0.15">
      <c r="A56" t="s">
        <v>66</v>
      </c>
    </row>
    <row r="57" spans="1:5" x14ac:dyDescent="0.15">
      <c r="A57" t="s">
        <v>67</v>
      </c>
    </row>
    <row r="58" spans="1:5" x14ac:dyDescent="0.15">
      <c r="A58">
        <v>1</v>
      </c>
    </row>
    <row r="59" spans="1:5" x14ac:dyDescent="0.15">
      <c r="A59" t="s">
        <v>68</v>
      </c>
      <c r="B59" t="s">
        <v>69</v>
      </c>
      <c r="C59" t="s">
        <v>70</v>
      </c>
      <c r="D59" t="s">
        <v>71</v>
      </c>
    </row>
    <row r="60" spans="1:5" x14ac:dyDescent="0.15">
      <c r="A60">
        <v>1</v>
      </c>
      <c r="B60" s="1">
        <v>139175.67999999999</v>
      </c>
      <c r="C60" s="1">
        <v>80630.862299999993</v>
      </c>
      <c r="D60" s="1">
        <v>0</v>
      </c>
      <c r="E60" s="1" t="s">
        <v>73</v>
      </c>
    </row>
    <row r="61" spans="1:5" x14ac:dyDescent="0.15">
      <c r="A61" t="s">
        <v>74</v>
      </c>
      <c r="B61" s="1">
        <v>153333</v>
      </c>
      <c r="C61" s="1">
        <v>135005</v>
      </c>
      <c r="D61" s="1">
        <v>70000</v>
      </c>
      <c r="E61" s="1"/>
    </row>
    <row r="62" spans="1:5" x14ac:dyDescent="0.15">
      <c r="B62" s="1">
        <f>B60-B61</f>
        <v>-14157.320000000007</v>
      </c>
      <c r="C62" s="1">
        <f>C60-C61</f>
        <v>-54374.137700000007</v>
      </c>
      <c r="D62" s="1">
        <f>D60-D61</f>
        <v>-70000</v>
      </c>
      <c r="E62" s="1">
        <f>SQRT(B62^2+C62^2+D62^2)</f>
        <v>89760.662654644897</v>
      </c>
    </row>
    <row r="63" spans="1:5" x14ac:dyDescent="0.15">
      <c r="B63" s="1"/>
      <c r="C63" s="1">
        <f>SQRT(B62^2+C62^2)</f>
        <v>56186.978564441088</v>
      </c>
      <c r="D63" s="1"/>
      <c r="E63" s="1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KNG006-in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2014-03-25T05:49:01Z</dcterms:created>
  <dcterms:modified xsi:type="dcterms:W3CDTF">2014-03-26T08:03:51Z</dcterms:modified>
</cp:coreProperties>
</file>