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5" yWindow="2160" windowWidth="22395" windowHeight="13605"/>
  </bookViews>
  <sheets>
    <sheet name="CHB10H-soil" sheetId="1" r:id="rId1"/>
  </sheets>
  <calcPr calcId="144525"/>
</workbook>
</file>

<file path=xl/calcChain.xml><?xml version="1.0" encoding="utf-8"?>
<calcChain xmlns="http://schemas.openxmlformats.org/spreadsheetml/2006/main">
  <c r="I39" i="1" l="1"/>
  <c r="K39" i="1" s="1"/>
  <c r="K40" i="1" s="1"/>
  <c r="K41" i="1" s="1"/>
  <c r="K42" i="1" s="1"/>
  <c r="J39" i="1"/>
  <c r="J40" i="1" s="1"/>
  <c r="J41" i="1" s="1"/>
  <c r="J42" i="1" s="1"/>
  <c r="J43" i="1" s="1"/>
  <c r="K33" i="1"/>
  <c r="K34" i="1" s="1"/>
  <c r="K35" i="1" s="1"/>
  <c r="K36" i="1" s="1"/>
  <c r="K37" i="1" s="1"/>
  <c r="K38" i="1" s="1"/>
  <c r="J33" i="1"/>
  <c r="J34" i="1" s="1"/>
  <c r="J35" i="1" s="1"/>
  <c r="J36" i="1" s="1"/>
  <c r="J37" i="1" s="1"/>
  <c r="J38" i="1" s="1"/>
  <c r="N40" i="1" l="1"/>
  <c r="N29" i="1"/>
  <c r="M29" i="1"/>
  <c r="J7" i="1" l="1"/>
  <c r="J8" i="1" s="1"/>
  <c r="J9" i="1" s="1"/>
  <c r="J10" i="1" s="1"/>
  <c r="J11" i="1" s="1"/>
  <c r="J12" i="1" s="1"/>
  <c r="J13" i="1" s="1"/>
  <c r="H18" i="1" l="1"/>
  <c r="H19" i="1" s="1"/>
  <c r="H20" i="1" s="1"/>
  <c r="H21" i="1" s="1"/>
  <c r="H22" i="1" s="1"/>
  <c r="H23" i="1" s="1"/>
  <c r="H25" i="1" s="1"/>
</calcChain>
</file>

<file path=xl/sharedStrings.xml><?xml version="1.0" encoding="utf-8"?>
<sst xmlns="http://schemas.openxmlformats.org/spreadsheetml/2006/main" count="92" uniqueCount="59">
  <si>
    <t>*** Data for Input Wave ***</t>
  </si>
  <si>
    <t>: Incident Wave Angle (degree; =0 for the vertical incinent)</t>
  </si>
  <si>
    <t>: Choice of Input Data Type (=1: Theoretical Input Data, or =2: Data Observed at Borehole)</t>
  </si>
  <si>
    <t>*** Data for Medium ***</t>
  </si>
  <si>
    <t>NL (NUMBER OF LAYERS)</t>
  </si>
  <si>
    <t>(Note: Frequency-Dependent Qi; Qi(f) = Qi0 x f ** Qif, and Qi(f) &gt; Qi0, where i=S and P)</t>
  </si>
  <si>
    <t>Layer Number</t>
  </si>
  <si>
    <t>density(t/m3)</t>
  </si>
  <si>
    <t>Vp(m/s)</t>
  </si>
  <si>
    <t>Qp0 (Qp(f)=Qp0*f^Qpf)</t>
  </si>
  <si>
    <t>Qpf</t>
  </si>
  <si>
    <t>Vs(m/s)</t>
  </si>
  <si>
    <t>Qs0 (Qs(f)=Qs0*f^Qsf)</t>
  </si>
  <si>
    <t>Qsf</t>
  </si>
  <si>
    <t>Thichness(m)</t>
  </si>
  <si>
    <t>基底深さ</t>
  </si>
  <si>
    <t>備考</t>
  </si>
  <si>
    <t>No.</t>
  </si>
  <si>
    <t>層番号</t>
    <rPh sb="0" eb="1">
      <t>ソウ</t>
    </rPh>
    <rPh sb="1" eb="3">
      <t>バンゴウ</t>
    </rPh>
    <phoneticPr fontId="20"/>
  </si>
  <si>
    <t>ρ(t/m3)</t>
  </si>
  <si>
    <t>Qs</t>
    <phoneticPr fontId="20"/>
  </si>
  <si>
    <t>500f</t>
  </si>
  <si>
    <t>900f</t>
  </si>
  <si>
    <t>1500f</t>
  </si>
  <si>
    <t>2000f</t>
  </si>
  <si>
    <t>2500f</t>
  </si>
  <si>
    <t>KIK成田(chbh13)</t>
    <rPh sb="3" eb="5">
      <t>ナリタ</t>
    </rPh>
    <phoneticPr fontId="20"/>
  </si>
  <si>
    <t>-</t>
    <phoneticPr fontId="20"/>
  </si>
  <si>
    <t>KIK成田(chbh13)</t>
  </si>
  <si>
    <t>層厚(m)</t>
    <rPh sb="0" eb="2">
      <t>ソウアツ</t>
    </rPh>
    <phoneticPr fontId="24"/>
  </si>
  <si>
    <t>上面深さ(m)</t>
    <rPh sb="0" eb="1">
      <t>ジョウ</t>
    </rPh>
    <rPh sb="1" eb="2">
      <t>メン</t>
    </rPh>
    <rPh sb="2" eb="3">
      <t>フカ</t>
    </rPh>
    <phoneticPr fontId="3"/>
  </si>
  <si>
    <t>-</t>
  </si>
  <si>
    <t>KIK-Netデータより</t>
    <phoneticPr fontId="18"/>
  </si>
  <si>
    <t xml:space="preserve"> </t>
    <phoneticPr fontId="18"/>
  </si>
  <si>
    <t>KIK成田</t>
    <phoneticPr fontId="18"/>
  </si>
  <si>
    <t>chbh13</t>
  </si>
  <si>
    <t>kik-net</t>
    <phoneticPr fontId="18"/>
  </si>
  <si>
    <t>新測地系</t>
    <rPh sb="0" eb="1">
      <t>シン</t>
    </rPh>
    <rPh sb="1" eb="3">
      <t>ソクチ</t>
    </rPh>
    <rPh sb="3" eb="4">
      <t>ケイ</t>
    </rPh>
    <phoneticPr fontId="18"/>
  </si>
  <si>
    <t>出力点
略号</t>
    <rPh sb="0" eb="2">
      <t>シュツリョク</t>
    </rPh>
    <rPh sb="2" eb="3">
      <t>テン</t>
    </rPh>
    <rPh sb="4" eb="6">
      <t>リャクゴウ</t>
    </rPh>
    <phoneticPr fontId="31"/>
  </si>
  <si>
    <t>観測機関</t>
    <rPh sb="0" eb="2">
      <t>カンソク</t>
    </rPh>
    <rPh sb="2" eb="4">
      <t>キカン</t>
    </rPh>
    <phoneticPr fontId="31"/>
  </si>
  <si>
    <t xml:space="preserve">
度</t>
    <rPh sb="1" eb="2">
      <t>ド</t>
    </rPh>
    <phoneticPr fontId="31"/>
  </si>
  <si>
    <t>東経
分</t>
    <rPh sb="0" eb="2">
      <t>トウケイ</t>
    </rPh>
    <rPh sb="3" eb="4">
      <t>フン</t>
    </rPh>
    <phoneticPr fontId="31"/>
  </si>
  <si>
    <t xml:space="preserve">
秒</t>
    <rPh sb="1" eb="2">
      <t>ビョウ</t>
    </rPh>
    <phoneticPr fontId="31"/>
  </si>
  <si>
    <t>北緯
分</t>
    <rPh sb="0" eb="2">
      <t>ホクイ</t>
    </rPh>
    <rPh sb="3" eb="4">
      <t>フン</t>
    </rPh>
    <phoneticPr fontId="31"/>
  </si>
  <si>
    <t>E（°）</t>
  </si>
  <si>
    <t>N（°）</t>
  </si>
  <si>
    <t>X(km)</t>
  </si>
  <si>
    <t>Y(km)</t>
  </si>
  <si>
    <t>KIK-Netデータより</t>
    <phoneticPr fontId="18"/>
  </si>
  <si>
    <t>Qp0</t>
  </si>
  <si>
    <t>Qs0</t>
  </si>
  <si>
    <t>上面深さ</t>
    <rPh sb="0" eb="1">
      <t>ウワ</t>
    </rPh>
    <rPh sb="1" eb="2">
      <t>メン</t>
    </rPh>
    <phoneticPr fontId="18"/>
  </si>
  <si>
    <t xml:space="preserve"> </t>
    <phoneticPr fontId="18"/>
  </si>
  <si>
    <t xml:space="preserve"> </t>
    <phoneticPr fontId="18"/>
  </si>
  <si>
    <t>推進本部14層</t>
    <rPh sb="0" eb="2">
      <t>スイシン</t>
    </rPh>
    <rPh sb="2" eb="4">
      <t>ホンブ</t>
    </rPh>
    <rPh sb="6" eb="7">
      <t>ソウ</t>
    </rPh>
    <phoneticPr fontId="18"/>
  </si>
  <si>
    <t>推進本部15層</t>
    <rPh sb="0" eb="2">
      <t>スイシン</t>
    </rPh>
    <rPh sb="2" eb="4">
      <t>ホンブ</t>
    </rPh>
    <rPh sb="6" eb="7">
      <t>ソウ</t>
    </rPh>
    <phoneticPr fontId="18"/>
  </si>
  <si>
    <t>推進本部16層</t>
    <rPh sb="0" eb="2">
      <t>スイシン</t>
    </rPh>
    <rPh sb="2" eb="4">
      <t>ホンブ</t>
    </rPh>
    <rPh sb="6" eb="7">
      <t>ソウ</t>
    </rPh>
    <phoneticPr fontId="18"/>
  </si>
  <si>
    <t>推進本部17層</t>
    <rPh sb="0" eb="2">
      <t>スイシン</t>
    </rPh>
    <rPh sb="2" eb="4">
      <t>ホンブ</t>
    </rPh>
    <rPh sb="6" eb="7">
      <t>ソウ</t>
    </rPh>
    <phoneticPr fontId="18"/>
  </si>
  <si>
    <t>推進本部20層（震源層）</t>
    <rPh sb="0" eb="2">
      <t>スイシン</t>
    </rPh>
    <rPh sb="2" eb="4">
      <t>ホンブ</t>
    </rPh>
    <rPh sb="6" eb="7">
      <t>ソウ</t>
    </rPh>
    <rPh sb="8" eb="10">
      <t>シンゲン</t>
    </rPh>
    <rPh sb="10" eb="11">
      <t>ソウ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</si>
</sst>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0" borderId="0"/>
    <xf numFmtId="0" fontId="24" fillId="0" borderId="0"/>
  </cellStyleXfs>
  <cellXfs count="53">
    <xf numFmtId="0" fontId="0" fillId="0" borderId="0" xfId="0">
      <alignment vertic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  <xf numFmtId="0" fontId="21" fillId="33" borderId="16" xfId="0" applyFont="1" applyFill="1" applyBorder="1" applyAlignment="1">
      <alignment horizontal="center"/>
    </xf>
    <xf numFmtId="0" fontId="22" fillId="33" borderId="18" xfId="0" applyFont="1" applyFill="1" applyBorder="1" applyAlignment="1">
      <alignment horizont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42" applyFont="1" applyBorder="1" applyAlignment="1">
      <alignment horizontal="center"/>
    </xf>
    <xf numFmtId="0" fontId="29" fillId="0" borderId="0" xfId="43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30" xfId="42" applyFont="1" applyBorder="1" applyAlignment="1">
      <alignment horizontal="center" vertical="center"/>
    </xf>
    <xf numFmtId="0" fontId="28" fillId="0" borderId="30" xfId="42" applyFont="1" applyBorder="1" applyAlignment="1">
      <alignment horizontal="center" vertical="center" wrapText="1"/>
    </xf>
    <xf numFmtId="176" fontId="28" fillId="0" borderId="30" xfId="42" applyNumberFormat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0" fillId="33" borderId="0" xfId="0" applyFill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3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J31" sqref="J31:K31"/>
    </sheetView>
  </sheetViews>
  <sheetFormatPr defaultRowHeight="13.5" x14ac:dyDescent="0.15"/>
  <sheetData>
    <row r="1" spans="1:14" x14ac:dyDescent="0.15">
      <c r="A1" t="s">
        <v>0</v>
      </c>
    </row>
    <row r="2" spans="1:14" x14ac:dyDescent="0.15">
      <c r="A2">
        <v>0</v>
      </c>
      <c r="B2" t="s">
        <v>1</v>
      </c>
    </row>
    <row r="3" spans="1:14" x14ac:dyDescent="0.15">
      <c r="A3">
        <v>1</v>
      </c>
      <c r="B3" t="s">
        <v>2</v>
      </c>
    </row>
    <row r="4" spans="1:14" x14ac:dyDescent="0.15">
      <c r="A4" t="s">
        <v>3</v>
      </c>
    </row>
    <row r="5" spans="1:14" x14ac:dyDescent="0.15">
      <c r="A5">
        <v>8</v>
      </c>
      <c r="B5" t="s">
        <v>4</v>
      </c>
      <c r="E5" t="s">
        <v>5</v>
      </c>
    </row>
    <row r="6" spans="1:14" x14ac:dyDescent="0.15">
      <c r="A6" t="s">
        <v>6</v>
      </c>
      <c r="B6" t="s">
        <v>7</v>
      </c>
      <c r="C6" t="s">
        <v>8</v>
      </c>
      <c r="D6" t="s">
        <v>9</v>
      </c>
      <c r="E6" t="s">
        <v>10</v>
      </c>
      <c r="F6" t="s">
        <v>11</v>
      </c>
      <c r="G6" t="s">
        <v>12</v>
      </c>
      <c r="H6" t="s">
        <v>13</v>
      </c>
      <c r="I6" t="s">
        <v>14</v>
      </c>
      <c r="J6" t="s">
        <v>15</v>
      </c>
      <c r="K6" t="s">
        <v>16</v>
      </c>
    </row>
    <row r="7" spans="1:14" x14ac:dyDescent="0.15">
      <c r="A7">
        <v>1</v>
      </c>
      <c r="B7">
        <v>1.7</v>
      </c>
      <c r="C7">
        <v>610</v>
      </c>
      <c r="D7">
        <v>70</v>
      </c>
      <c r="E7">
        <v>0</v>
      </c>
      <c r="F7">
        <v>220</v>
      </c>
      <c r="G7">
        <v>35</v>
      </c>
      <c r="H7">
        <v>0</v>
      </c>
      <c r="I7">
        <v>23</v>
      </c>
      <c r="J7">
        <f>I7</f>
        <v>23</v>
      </c>
      <c r="K7" t="s">
        <v>32</v>
      </c>
    </row>
    <row r="8" spans="1:14" x14ac:dyDescent="0.15">
      <c r="A8">
        <v>2</v>
      </c>
      <c r="B8">
        <v>1.8</v>
      </c>
      <c r="C8">
        <v>2370</v>
      </c>
      <c r="D8">
        <v>70</v>
      </c>
      <c r="E8">
        <v>0</v>
      </c>
      <c r="F8">
        <v>350</v>
      </c>
      <c r="G8">
        <v>35</v>
      </c>
      <c r="H8">
        <v>0</v>
      </c>
      <c r="I8">
        <v>77</v>
      </c>
      <c r="J8">
        <f>J7+I8</f>
        <v>100</v>
      </c>
      <c r="K8" t="s">
        <v>32</v>
      </c>
    </row>
    <row r="9" spans="1:14" x14ac:dyDescent="0.15">
      <c r="A9">
        <v>3</v>
      </c>
      <c r="B9">
        <v>1.9</v>
      </c>
      <c r="C9">
        <v>1650</v>
      </c>
      <c r="D9">
        <v>70</v>
      </c>
      <c r="E9">
        <v>0</v>
      </c>
      <c r="F9">
        <v>430</v>
      </c>
      <c r="G9">
        <v>35</v>
      </c>
      <c r="H9">
        <v>0</v>
      </c>
      <c r="I9">
        <v>100</v>
      </c>
      <c r="J9">
        <f t="shared" ref="J9:J13" si="0">J8+I9</f>
        <v>200</v>
      </c>
      <c r="K9" t="s">
        <v>32</v>
      </c>
    </row>
    <row r="10" spans="1:14" x14ac:dyDescent="0.15">
      <c r="A10">
        <v>4</v>
      </c>
      <c r="B10">
        <v>2</v>
      </c>
      <c r="C10">
        <v>1850</v>
      </c>
      <c r="D10">
        <v>200</v>
      </c>
      <c r="E10">
        <v>0.7</v>
      </c>
      <c r="F10">
        <v>570</v>
      </c>
      <c r="G10">
        <v>100</v>
      </c>
      <c r="H10">
        <v>0.7</v>
      </c>
      <c r="I10">
        <v>349</v>
      </c>
      <c r="J10">
        <f t="shared" si="0"/>
        <v>549</v>
      </c>
      <c r="K10" t="s">
        <v>32</v>
      </c>
    </row>
    <row r="11" spans="1:14" x14ac:dyDescent="0.15">
      <c r="A11">
        <v>5</v>
      </c>
      <c r="B11">
        <v>2.1</v>
      </c>
      <c r="C11">
        <v>1850</v>
      </c>
      <c r="D11">
        <v>200</v>
      </c>
      <c r="E11">
        <v>0.7</v>
      </c>
      <c r="F11">
        <v>680</v>
      </c>
      <c r="G11">
        <v>100</v>
      </c>
      <c r="H11">
        <v>0.7</v>
      </c>
      <c r="I11">
        <v>301</v>
      </c>
      <c r="J11">
        <f t="shared" si="0"/>
        <v>850</v>
      </c>
      <c r="K11" t="s">
        <v>32</v>
      </c>
    </row>
    <row r="12" spans="1:14" x14ac:dyDescent="0.15">
      <c r="A12">
        <v>6</v>
      </c>
      <c r="B12">
        <v>2.2000000000000002</v>
      </c>
      <c r="C12">
        <v>4400</v>
      </c>
      <c r="D12">
        <v>200</v>
      </c>
      <c r="E12">
        <v>0.7</v>
      </c>
      <c r="F12">
        <v>2340</v>
      </c>
      <c r="G12">
        <v>100</v>
      </c>
      <c r="H12">
        <v>0.7</v>
      </c>
      <c r="I12">
        <v>199</v>
      </c>
      <c r="J12">
        <f t="shared" si="0"/>
        <v>1049</v>
      </c>
      <c r="K12" t="s">
        <v>32</v>
      </c>
    </row>
    <row r="13" spans="1:14" x14ac:dyDescent="0.15">
      <c r="A13">
        <v>7</v>
      </c>
      <c r="B13">
        <v>2.5</v>
      </c>
      <c r="C13">
        <v>5710</v>
      </c>
      <c r="D13">
        <v>200</v>
      </c>
      <c r="E13">
        <v>0.7</v>
      </c>
      <c r="F13">
        <v>2920</v>
      </c>
      <c r="G13">
        <v>100</v>
      </c>
      <c r="H13">
        <v>0.7</v>
      </c>
      <c r="I13">
        <v>242</v>
      </c>
      <c r="J13">
        <f t="shared" si="0"/>
        <v>1291</v>
      </c>
      <c r="K13" t="s">
        <v>32</v>
      </c>
    </row>
    <row r="14" spans="1:14" x14ac:dyDescent="0.15">
      <c r="A14">
        <v>8</v>
      </c>
      <c r="B14">
        <v>2.65</v>
      </c>
      <c r="C14">
        <v>5500</v>
      </c>
      <c r="D14">
        <v>200</v>
      </c>
      <c r="E14">
        <v>0.7</v>
      </c>
      <c r="F14">
        <v>3200</v>
      </c>
      <c r="G14">
        <v>100</v>
      </c>
      <c r="H14">
        <v>0.7</v>
      </c>
      <c r="I14">
        <v>0</v>
      </c>
      <c r="J14" t="s">
        <v>33</v>
      </c>
      <c r="K14" t="s">
        <v>32</v>
      </c>
    </row>
    <row r="15" spans="1:14" ht="14.25" thickBot="1" x14ac:dyDescent="0.2"/>
    <row r="16" spans="1:14" ht="15" thickBot="1" x14ac:dyDescent="0.2">
      <c r="A16" s="1" t="s">
        <v>17</v>
      </c>
      <c r="B16" s="2" t="s">
        <v>18</v>
      </c>
      <c r="C16" s="2" t="s">
        <v>19</v>
      </c>
      <c r="D16" s="2" t="s">
        <v>8</v>
      </c>
      <c r="E16" s="2" t="s">
        <v>11</v>
      </c>
      <c r="F16" s="3" t="s">
        <v>20</v>
      </c>
      <c r="G16" s="47" t="s">
        <v>26</v>
      </c>
      <c r="H16" s="48"/>
      <c r="J16" s="49" t="s">
        <v>28</v>
      </c>
      <c r="K16" s="50"/>
      <c r="L16" s="50"/>
      <c r="M16" s="50"/>
      <c r="N16" s="51"/>
    </row>
    <row r="17" spans="1:14" ht="15" thickBot="1" x14ac:dyDescent="0.2">
      <c r="A17" s="4">
        <v>1</v>
      </c>
      <c r="B17" s="5">
        <v>2</v>
      </c>
      <c r="C17" s="5">
        <v>1.95</v>
      </c>
      <c r="D17" s="5">
        <v>1800</v>
      </c>
      <c r="E17" s="5">
        <v>500</v>
      </c>
      <c r="F17" s="6" t="s">
        <v>21</v>
      </c>
      <c r="G17" s="15">
        <v>354</v>
      </c>
      <c r="H17" s="16">
        <v>0</v>
      </c>
      <c r="J17" s="21" t="s">
        <v>8</v>
      </c>
      <c r="K17" s="22" t="s">
        <v>11</v>
      </c>
      <c r="L17" s="22" t="s">
        <v>19</v>
      </c>
      <c r="M17" s="22" t="s">
        <v>29</v>
      </c>
      <c r="N17" s="23" t="s">
        <v>30</v>
      </c>
    </row>
    <row r="18" spans="1:14" ht="15" thickTop="1" x14ac:dyDescent="0.15">
      <c r="A18" s="7">
        <v>2</v>
      </c>
      <c r="B18" s="8">
        <v>6</v>
      </c>
      <c r="C18" s="8">
        <v>2.1</v>
      </c>
      <c r="D18" s="8">
        <v>2300</v>
      </c>
      <c r="E18" s="8">
        <v>900</v>
      </c>
      <c r="F18" s="9" t="s">
        <v>22</v>
      </c>
      <c r="G18" s="17">
        <v>265</v>
      </c>
      <c r="H18" s="18">
        <f>G17+H17</f>
        <v>354</v>
      </c>
      <c r="J18" s="24">
        <v>610</v>
      </c>
      <c r="K18" s="25">
        <v>220</v>
      </c>
      <c r="L18" s="25"/>
      <c r="M18" s="25">
        <v>23</v>
      </c>
      <c r="N18" s="26">
        <v>0</v>
      </c>
    </row>
    <row r="19" spans="1:14" ht="14.25" x14ac:dyDescent="0.15">
      <c r="A19" s="7">
        <v>3</v>
      </c>
      <c r="B19" s="8">
        <v>9</v>
      </c>
      <c r="C19" s="8">
        <v>2.25</v>
      </c>
      <c r="D19" s="8">
        <v>3000</v>
      </c>
      <c r="E19" s="8">
        <v>1500</v>
      </c>
      <c r="F19" s="9" t="s">
        <v>23</v>
      </c>
      <c r="G19" s="17">
        <v>265</v>
      </c>
      <c r="H19" s="18">
        <f t="shared" ref="H19:H23" si="1">G18+H18</f>
        <v>619</v>
      </c>
      <c r="J19" s="27">
        <v>2370</v>
      </c>
      <c r="K19" s="28">
        <v>350</v>
      </c>
      <c r="L19" s="28"/>
      <c r="M19" s="28">
        <v>77</v>
      </c>
      <c r="N19" s="29">
        <v>23</v>
      </c>
    </row>
    <row r="20" spans="1:14" ht="14.25" x14ac:dyDescent="0.15">
      <c r="A20" s="33">
        <v>4</v>
      </c>
      <c r="B20" s="34">
        <v>14</v>
      </c>
      <c r="C20" s="34">
        <v>2.65</v>
      </c>
      <c r="D20" s="34">
        <v>5500</v>
      </c>
      <c r="E20" s="34">
        <v>3200</v>
      </c>
      <c r="F20" s="35" t="s">
        <v>24</v>
      </c>
      <c r="G20" s="36">
        <v>5951</v>
      </c>
      <c r="H20" s="37">
        <f t="shared" si="1"/>
        <v>884</v>
      </c>
      <c r="J20" s="27">
        <v>1650</v>
      </c>
      <c r="K20" s="28">
        <v>430</v>
      </c>
      <c r="L20" s="28"/>
      <c r="M20" s="28">
        <v>100</v>
      </c>
      <c r="N20" s="29">
        <v>100</v>
      </c>
    </row>
    <row r="21" spans="1:14" ht="14.25" x14ac:dyDescent="0.15">
      <c r="A21" s="7">
        <v>5</v>
      </c>
      <c r="B21" s="8">
        <v>15</v>
      </c>
      <c r="C21" s="8">
        <v>2.7</v>
      </c>
      <c r="D21" s="8">
        <v>6000</v>
      </c>
      <c r="E21" s="8">
        <v>3530</v>
      </c>
      <c r="F21" s="9" t="s">
        <v>24</v>
      </c>
      <c r="G21" s="17">
        <v>10253</v>
      </c>
      <c r="H21" s="18">
        <f t="shared" si="1"/>
        <v>6835</v>
      </c>
      <c r="J21" s="27">
        <v>1850</v>
      </c>
      <c r="K21" s="28">
        <v>570</v>
      </c>
      <c r="L21" s="28"/>
      <c r="M21" s="28">
        <v>349</v>
      </c>
      <c r="N21" s="29">
        <v>200</v>
      </c>
    </row>
    <row r="22" spans="1:14" ht="14.25" x14ac:dyDescent="0.15">
      <c r="A22" s="7">
        <v>6</v>
      </c>
      <c r="B22" s="8">
        <v>16</v>
      </c>
      <c r="C22" s="8">
        <v>2.8</v>
      </c>
      <c r="D22" s="8">
        <v>6700</v>
      </c>
      <c r="E22" s="8">
        <v>3940</v>
      </c>
      <c r="F22" s="9" t="s">
        <v>24</v>
      </c>
      <c r="G22" s="17">
        <v>14556</v>
      </c>
      <c r="H22" s="18">
        <f t="shared" si="1"/>
        <v>17088</v>
      </c>
      <c r="J22" s="27">
        <v>1850</v>
      </c>
      <c r="K22" s="28">
        <v>680</v>
      </c>
      <c r="L22" s="28"/>
      <c r="M22" s="28">
        <v>301</v>
      </c>
      <c r="N22" s="29">
        <v>549</v>
      </c>
    </row>
    <row r="23" spans="1:14" ht="14.25" x14ac:dyDescent="0.15">
      <c r="A23" s="4">
        <v>7</v>
      </c>
      <c r="B23" s="8">
        <v>17</v>
      </c>
      <c r="C23" s="8">
        <v>3.2</v>
      </c>
      <c r="D23" s="8">
        <v>7800</v>
      </c>
      <c r="E23" s="8">
        <v>4600</v>
      </c>
      <c r="F23" s="9" t="s">
        <v>25</v>
      </c>
      <c r="G23" s="17">
        <v>9392</v>
      </c>
      <c r="H23" s="18">
        <f t="shared" si="1"/>
        <v>31644</v>
      </c>
      <c r="J23" s="27">
        <v>4400</v>
      </c>
      <c r="K23" s="28">
        <v>2340</v>
      </c>
      <c r="L23" s="28"/>
      <c r="M23" s="28">
        <v>199</v>
      </c>
      <c r="N23" s="29">
        <v>850</v>
      </c>
    </row>
    <row r="24" spans="1:14" ht="14.25" x14ac:dyDescent="0.15">
      <c r="A24" s="7">
        <v>8</v>
      </c>
      <c r="B24" s="10">
        <v>19</v>
      </c>
      <c r="C24" s="10">
        <v>2.9</v>
      </c>
      <c r="D24" s="10">
        <v>6800</v>
      </c>
      <c r="E24" s="10">
        <v>4000</v>
      </c>
      <c r="F24" s="11" t="s">
        <v>23</v>
      </c>
      <c r="G24" s="17">
        <v>0</v>
      </c>
      <c r="H24" s="18" t="s">
        <v>27</v>
      </c>
      <c r="J24" s="27">
        <v>5710</v>
      </c>
      <c r="K24" s="28">
        <v>2920</v>
      </c>
      <c r="L24" s="28"/>
      <c r="M24" s="28">
        <v>242</v>
      </c>
      <c r="N24" s="29">
        <v>1049</v>
      </c>
    </row>
    <row r="25" spans="1:14" ht="15" thickBot="1" x14ac:dyDescent="0.2">
      <c r="A25" s="12">
        <v>9</v>
      </c>
      <c r="B25" s="13">
        <v>20</v>
      </c>
      <c r="C25" s="13">
        <v>3.2</v>
      </c>
      <c r="D25" s="13">
        <v>8000</v>
      </c>
      <c r="E25" s="13">
        <v>4700</v>
      </c>
      <c r="F25" s="14" t="s">
        <v>25</v>
      </c>
      <c r="G25" s="19" t="s">
        <v>27</v>
      </c>
      <c r="H25" s="20">
        <f>G23+H23</f>
        <v>41036</v>
      </c>
      <c r="J25" s="30"/>
      <c r="K25" s="31"/>
      <c r="L25" s="31"/>
      <c r="M25" s="31" t="s">
        <v>31</v>
      </c>
      <c r="N25" s="32">
        <v>1291</v>
      </c>
    </row>
    <row r="27" spans="1:14" x14ac:dyDescent="0.15">
      <c r="B27" s="42"/>
      <c r="C27" s="42"/>
      <c r="D27" s="42"/>
      <c r="E27" s="42"/>
      <c r="F27" s="42"/>
      <c r="G27" s="43" t="s">
        <v>37</v>
      </c>
      <c r="H27" s="42"/>
      <c r="I27" s="42"/>
      <c r="J27" s="42"/>
      <c r="K27" s="42"/>
      <c r="L27" s="42"/>
      <c r="M27" s="42"/>
      <c r="N27" s="42"/>
    </row>
    <row r="28" spans="1:14" s="39" customFormat="1" ht="28.5" x14ac:dyDescent="0.15">
      <c r="B28" s="44"/>
      <c r="C28" s="45" t="s">
        <v>38</v>
      </c>
      <c r="D28" s="44" t="s">
        <v>39</v>
      </c>
      <c r="E28" s="45" t="s">
        <v>40</v>
      </c>
      <c r="F28" s="45" t="s">
        <v>41</v>
      </c>
      <c r="G28" s="45" t="s">
        <v>42</v>
      </c>
      <c r="H28" s="45" t="s">
        <v>40</v>
      </c>
      <c r="I28" s="45" t="s">
        <v>43</v>
      </c>
      <c r="J28" s="45" t="s">
        <v>42</v>
      </c>
      <c r="K28" s="46" t="s">
        <v>44</v>
      </c>
      <c r="L28" s="46" t="s">
        <v>45</v>
      </c>
      <c r="M28" s="46" t="s">
        <v>46</v>
      </c>
      <c r="N28" s="46" t="s">
        <v>47</v>
      </c>
    </row>
    <row r="29" spans="1:14" s="38" customFormat="1" ht="15.75" customHeight="1" x14ac:dyDescent="0.15">
      <c r="B29" s="39" t="s">
        <v>34</v>
      </c>
      <c r="C29" s="39" t="s">
        <v>35</v>
      </c>
      <c r="D29" s="40" t="s">
        <v>36</v>
      </c>
      <c r="E29" s="39">
        <v>140</v>
      </c>
      <c r="F29" s="39">
        <v>17</v>
      </c>
      <c r="G29" s="39">
        <v>52</v>
      </c>
      <c r="H29" s="39">
        <v>35</v>
      </c>
      <c r="I29" s="39">
        <v>49</v>
      </c>
      <c r="J29" s="39">
        <v>50</v>
      </c>
      <c r="K29" s="39">
        <v>140.298</v>
      </c>
      <c r="L29" s="39">
        <v>35.8307</v>
      </c>
      <c r="M29" s="41">
        <f t="shared" ref="M29" si="2">(L29-34.2)*110.95</f>
        <v>180.92616499999971</v>
      </c>
      <c r="N29" s="41">
        <f t="shared" ref="N29" si="3">(K29-138.65)*90.729</f>
        <v>149.52139199999965</v>
      </c>
    </row>
    <row r="31" spans="1:14" x14ac:dyDescent="0.15">
      <c r="A31" t="s">
        <v>6</v>
      </c>
      <c r="B31" t="s">
        <v>7</v>
      </c>
      <c r="C31" t="s">
        <v>8</v>
      </c>
      <c r="D31" t="s">
        <v>49</v>
      </c>
      <c r="E31" t="s">
        <v>10</v>
      </c>
      <c r="F31" t="s">
        <v>11</v>
      </c>
      <c r="G31" t="s">
        <v>50</v>
      </c>
      <c r="H31" t="s">
        <v>13</v>
      </c>
      <c r="I31" t="s">
        <v>14</v>
      </c>
      <c r="J31" t="s">
        <v>51</v>
      </c>
      <c r="K31" t="s">
        <v>15</v>
      </c>
    </row>
    <row r="32" spans="1:14" x14ac:dyDescent="0.15">
      <c r="A32">
        <v>1</v>
      </c>
      <c r="B32">
        <v>1.7</v>
      </c>
      <c r="C32">
        <v>610</v>
      </c>
      <c r="D32">
        <v>70</v>
      </c>
      <c r="E32">
        <v>0</v>
      </c>
      <c r="F32">
        <v>220</v>
      </c>
      <c r="G32">
        <v>35</v>
      </c>
      <c r="H32">
        <v>0</v>
      </c>
      <c r="I32">
        <v>23</v>
      </c>
      <c r="J32">
        <v>0</v>
      </c>
      <c r="K32">
        <v>23</v>
      </c>
      <c r="L32" t="s">
        <v>48</v>
      </c>
    </row>
    <row r="33" spans="1:14" x14ac:dyDescent="0.15">
      <c r="A33">
        <v>2</v>
      </c>
      <c r="B33">
        <v>1.8</v>
      </c>
      <c r="C33">
        <v>2370</v>
      </c>
      <c r="D33">
        <v>70</v>
      </c>
      <c r="E33">
        <v>0</v>
      </c>
      <c r="F33">
        <v>350</v>
      </c>
      <c r="G33">
        <v>35</v>
      </c>
      <c r="H33">
        <v>0</v>
      </c>
      <c r="I33">
        <v>77</v>
      </c>
      <c r="J33">
        <f>I32</f>
        <v>23</v>
      </c>
      <c r="K33">
        <f>K32+I33</f>
        <v>100</v>
      </c>
      <c r="L33" t="s">
        <v>48</v>
      </c>
    </row>
    <row r="34" spans="1:14" x14ac:dyDescent="0.15">
      <c r="A34">
        <v>3</v>
      </c>
      <c r="B34">
        <v>1.9</v>
      </c>
      <c r="C34">
        <v>1650</v>
      </c>
      <c r="D34">
        <v>70</v>
      </c>
      <c r="E34">
        <v>0</v>
      </c>
      <c r="F34">
        <v>430</v>
      </c>
      <c r="G34">
        <v>35</v>
      </c>
      <c r="H34">
        <v>0</v>
      </c>
      <c r="I34">
        <v>100</v>
      </c>
      <c r="J34">
        <f>J33+I33</f>
        <v>100</v>
      </c>
      <c r="K34">
        <f t="shared" ref="K34:K43" si="4">K33+I34</f>
        <v>200</v>
      </c>
      <c r="L34" t="s">
        <v>48</v>
      </c>
    </row>
    <row r="35" spans="1:14" x14ac:dyDescent="0.15">
      <c r="A35">
        <v>4</v>
      </c>
      <c r="B35">
        <v>2</v>
      </c>
      <c r="C35">
        <v>1850</v>
      </c>
      <c r="D35">
        <v>200</v>
      </c>
      <c r="E35">
        <v>0.7</v>
      </c>
      <c r="F35">
        <v>570</v>
      </c>
      <c r="G35">
        <v>100</v>
      </c>
      <c r="H35">
        <v>0.7</v>
      </c>
      <c r="I35">
        <v>349</v>
      </c>
      <c r="J35">
        <f t="shared" ref="J35:J43" si="5">J34+I34</f>
        <v>200</v>
      </c>
      <c r="K35">
        <f t="shared" si="4"/>
        <v>549</v>
      </c>
      <c r="L35" t="s">
        <v>48</v>
      </c>
    </row>
    <row r="36" spans="1:14" x14ac:dyDescent="0.15">
      <c r="A36">
        <v>5</v>
      </c>
      <c r="B36">
        <v>2.1</v>
      </c>
      <c r="C36">
        <v>1850</v>
      </c>
      <c r="D36">
        <v>200</v>
      </c>
      <c r="E36">
        <v>0.7</v>
      </c>
      <c r="F36">
        <v>680</v>
      </c>
      <c r="G36">
        <v>100</v>
      </c>
      <c r="H36">
        <v>0.7</v>
      </c>
      <c r="I36">
        <v>301</v>
      </c>
      <c r="J36">
        <f t="shared" si="5"/>
        <v>549</v>
      </c>
      <c r="K36">
        <f t="shared" si="4"/>
        <v>850</v>
      </c>
      <c r="L36" t="s">
        <v>48</v>
      </c>
    </row>
    <row r="37" spans="1:14" x14ac:dyDescent="0.15">
      <c r="A37">
        <v>6</v>
      </c>
      <c r="B37">
        <v>2.2000000000000002</v>
      </c>
      <c r="C37">
        <v>4400</v>
      </c>
      <c r="D37">
        <v>200</v>
      </c>
      <c r="E37">
        <v>0.7</v>
      </c>
      <c r="F37">
        <v>2340</v>
      </c>
      <c r="G37">
        <v>100</v>
      </c>
      <c r="H37">
        <v>0.7</v>
      </c>
      <c r="I37">
        <v>199</v>
      </c>
      <c r="J37">
        <f t="shared" si="5"/>
        <v>850</v>
      </c>
      <c r="K37">
        <f t="shared" si="4"/>
        <v>1049</v>
      </c>
      <c r="L37" t="s">
        <v>48</v>
      </c>
    </row>
    <row r="38" spans="1:14" x14ac:dyDescent="0.15">
      <c r="A38">
        <v>7</v>
      </c>
      <c r="B38">
        <v>2.5</v>
      </c>
      <c r="C38">
        <v>5710</v>
      </c>
      <c r="D38">
        <v>200</v>
      </c>
      <c r="E38">
        <v>0.7</v>
      </c>
      <c r="F38">
        <v>2920</v>
      </c>
      <c r="G38">
        <v>100</v>
      </c>
      <c r="H38">
        <v>0.7</v>
      </c>
      <c r="I38">
        <v>242</v>
      </c>
      <c r="J38">
        <f t="shared" si="5"/>
        <v>1049</v>
      </c>
      <c r="K38">
        <f t="shared" si="4"/>
        <v>1291</v>
      </c>
      <c r="L38" t="s">
        <v>48</v>
      </c>
    </row>
    <row r="39" spans="1:14" x14ac:dyDescent="0.15">
      <c r="A39" s="52">
        <v>8</v>
      </c>
      <c r="B39" s="52">
        <v>2.65</v>
      </c>
      <c r="C39" s="52">
        <v>5500</v>
      </c>
      <c r="D39" s="52">
        <v>200</v>
      </c>
      <c r="E39" s="52">
        <v>0.7</v>
      </c>
      <c r="F39" s="52">
        <v>3200</v>
      </c>
      <c r="G39" s="52">
        <v>100</v>
      </c>
      <c r="H39" s="52">
        <v>0.7</v>
      </c>
      <c r="I39" s="52">
        <f>5951-407</f>
        <v>5544</v>
      </c>
      <c r="J39" s="52">
        <f t="shared" si="5"/>
        <v>1291</v>
      </c>
      <c r="K39" s="52">
        <f t="shared" si="4"/>
        <v>6835</v>
      </c>
      <c r="L39" s="52" t="s">
        <v>54</v>
      </c>
      <c r="M39" s="52"/>
    </row>
    <row r="40" spans="1:14" x14ac:dyDescent="0.15">
      <c r="A40">
        <v>9</v>
      </c>
      <c r="B40">
        <v>2.7</v>
      </c>
      <c r="C40">
        <v>6000</v>
      </c>
      <c r="D40">
        <v>200</v>
      </c>
      <c r="E40">
        <v>0.7</v>
      </c>
      <c r="F40">
        <v>3530</v>
      </c>
      <c r="G40">
        <v>100</v>
      </c>
      <c r="H40">
        <v>0.7</v>
      </c>
      <c r="I40">
        <v>10253</v>
      </c>
      <c r="J40">
        <f t="shared" si="5"/>
        <v>6835</v>
      </c>
      <c r="K40">
        <f t="shared" si="4"/>
        <v>17088</v>
      </c>
      <c r="L40" t="s">
        <v>55</v>
      </c>
      <c r="N40">
        <f>J40-H21</f>
        <v>0</v>
      </c>
    </row>
    <row r="41" spans="1:14" x14ac:dyDescent="0.15">
      <c r="A41">
        <v>10</v>
      </c>
      <c r="B41">
        <v>2.8</v>
      </c>
      <c r="C41">
        <v>6700</v>
      </c>
      <c r="D41">
        <v>200</v>
      </c>
      <c r="E41">
        <v>0.7</v>
      </c>
      <c r="F41">
        <v>3940</v>
      </c>
      <c r="G41">
        <v>100</v>
      </c>
      <c r="H41">
        <v>0.7</v>
      </c>
      <c r="I41">
        <v>14556</v>
      </c>
      <c r="J41">
        <f t="shared" si="5"/>
        <v>17088</v>
      </c>
      <c r="K41">
        <f t="shared" si="4"/>
        <v>31644</v>
      </c>
      <c r="L41" t="s">
        <v>56</v>
      </c>
    </row>
    <row r="42" spans="1:14" x14ac:dyDescent="0.15">
      <c r="A42">
        <v>11</v>
      </c>
      <c r="B42">
        <v>3.2</v>
      </c>
      <c r="C42">
        <v>7800</v>
      </c>
      <c r="D42">
        <v>200</v>
      </c>
      <c r="E42">
        <v>0.7</v>
      </c>
      <c r="F42">
        <v>4600</v>
      </c>
      <c r="G42">
        <v>100</v>
      </c>
      <c r="H42">
        <v>0.7</v>
      </c>
      <c r="I42">
        <v>9392</v>
      </c>
      <c r="J42">
        <f t="shared" si="5"/>
        <v>31644</v>
      </c>
      <c r="K42">
        <f t="shared" si="4"/>
        <v>41036</v>
      </c>
      <c r="L42" t="s">
        <v>57</v>
      </c>
    </row>
    <row r="43" spans="1:14" x14ac:dyDescent="0.15">
      <c r="A43">
        <v>12</v>
      </c>
      <c r="B43">
        <v>3.2</v>
      </c>
      <c r="C43">
        <v>8000</v>
      </c>
      <c r="D43">
        <v>200</v>
      </c>
      <c r="E43">
        <v>0.7</v>
      </c>
      <c r="F43">
        <v>4700</v>
      </c>
      <c r="G43">
        <v>100</v>
      </c>
      <c r="H43">
        <v>0.7</v>
      </c>
      <c r="I43" t="s">
        <v>52</v>
      </c>
      <c r="J43">
        <f t="shared" si="5"/>
        <v>41036</v>
      </c>
      <c r="K43" t="s">
        <v>53</v>
      </c>
      <c r="L43" t="s">
        <v>58</v>
      </c>
    </row>
  </sheetData>
  <mergeCells count="2">
    <mergeCell ref="G16:H16"/>
    <mergeCell ref="J16:N16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CHB10H-soil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2014-04-21T08:12:06Z</dcterms:created>
  <dcterms:modified xsi:type="dcterms:W3CDTF">2014-04-21T10:17:50Z</dcterms:modified>
</cp:coreProperties>
</file>