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5760" yWindow="-75" windowWidth="20775" windowHeight="11850"/>
  </bookViews>
  <sheets>
    <sheet name="簡略化データ" sheetId="1" r:id="rId1"/>
    <sheet name="元データ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Z41" i="1" l="1"/>
  <c r="Z42" i="1" s="1"/>
  <c r="Z43" i="1" s="1"/>
  <c r="Z44" i="1" s="1"/>
  <c r="Z45" i="1" s="1"/>
  <c r="Z46" i="1" s="1"/>
  <c r="Z47" i="1" s="1"/>
  <c r="Z48" i="1" s="1"/>
  <c r="Z49" i="1" s="1"/>
  <c r="Z50" i="1" s="1"/>
  <c r="U41" i="1"/>
  <c r="U42" i="1" s="1"/>
  <c r="U43" i="1" s="1"/>
  <c r="U44" i="1" s="1"/>
  <c r="U45" i="1" s="1"/>
  <c r="P41" i="1"/>
  <c r="P42" i="1" s="1"/>
  <c r="P43" i="1" s="1"/>
  <c r="P44" i="1" s="1"/>
  <c r="P45" i="1" s="1"/>
  <c r="P46" i="1" s="1"/>
  <c r="P47" i="1" s="1"/>
  <c r="P48" i="1" s="1"/>
  <c r="P49" i="1" s="1"/>
  <c r="P50" i="1" s="1"/>
  <c r="P51" i="1" s="1"/>
  <c r="P52" i="1" s="1"/>
  <c r="K41" i="1"/>
  <c r="K42" i="1" s="1"/>
  <c r="K43" i="1" s="1"/>
  <c r="K44" i="1" s="1"/>
  <c r="K45" i="1" s="1"/>
  <c r="K46" i="1" s="1"/>
  <c r="F41" i="1"/>
  <c r="F42" i="1" s="1"/>
  <c r="F43" i="1" s="1"/>
  <c r="F44" i="1" s="1"/>
  <c r="F45" i="1" s="1"/>
  <c r="F46" i="1" s="1"/>
  <c r="F47" i="1" s="1"/>
  <c r="F48" i="1" s="1"/>
  <c r="F49" i="1" s="1"/>
  <c r="F50" i="1" s="1"/>
  <c r="T34" i="1"/>
  <c r="T33" i="1"/>
  <c r="T32" i="1"/>
  <c r="T31" i="1"/>
  <c r="T30" i="1"/>
  <c r="T29" i="1"/>
  <c r="T28" i="1"/>
  <c r="T27" i="1"/>
  <c r="F28" i="2" l="1"/>
  <c r="F29" i="2" s="1"/>
  <c r="F30" i="2" s="1"/>
  <c r="F31" i="2" s="1"/>
  <c r="D31" i="2"/>
  <c r="D30" i="2"/>
  <c r="D29" i="2"/>
  <c r="D28" i="2"/>
  <c r="D27" i="2"/>
  <c r="T35" i="2"/>
  <c r="T42" i="2" l="1"/>
  <c r="T41" i="2"/>
  <c r="T40" i="2"/>
  <c r="T39" i="2"/>
  <c r="T38" i="2"/>
  <c r="T37" i="2"/>
  <c r="T36" i="2"/>
</calcChain>
</file>

<file path=xl/sharedStrings.xml><?xml version="1.0" encoding="utf-8"?>
<sst xmlns="http://schemas.openxmlformats.org/spreadsheetml/2006/main" count="430" uniqueCount="76">
  <si>
    <t>白井(chb003)</t>
    <rPh sb="0" eb="2">
      <t>シライ</t>
    </rPh>
    <phoneticPr fontId="4"/>
  </si>
  <si>
    <t>佐倉(chb007)</t>
    <rPh sb="0" eb="2">
      <t>サクラ</t>
    </rPh>
    <phoneticPr fontId="4"/>
  </si>
  <si>
    <t>浦安(chb008)</t>
    <rPh sb="0" eb="2">
      <t>ウラヤス</t>
    </rPh>
    <phoneticPr fontId="4"/>
  </si>
  <si>
    <t>千葉(chb009)</t>
    <rPh sb="0" eb="2">
      <t>チバ</t>
    </rPh>
    <phoneticPr fontId="4"/>
  </si>
  <si>
    <t>東金(chb012)</t>
    <rPh sb="0" eb="2">
      <t>トウガネ</t>
    </rPh>
    <phoneticPr fontId="4"/>
  </si>
  <si>
    <t>姉崎(chb014)</t>
    <rPh sb="0" eb="2">
      <t>アネザキ</t>
    </rPh>
    <phoneticPr fontId="4"/>
  </si>
  <si>
    <t>木更津(chb015)</t>
    <rPh sb="0" eb="3">
      <t>キサラヅ</t>
    </rPh>
    <phoneticPr fontId="4"/>
  </si>
  <si>
    <t>富津(chb022)</t>
    <rPh sb="0" eb="2">
      <t>フッツ</t>
    </rPh>
    <phoneticPr fontId="4"/>
  </si>
  <si>
    <t>稲毛(chb024)</t>
    <rPh sb="0" eb="2">
      <t>イナゲ</t>
    </rPh>
    <phoneticPr fontId="4"/>
  </si>
  <si>
    <t>取手(ibr016)</t>
    <rPh sb="0" eb="1">
      <t>ト</t>
    </rPh>
    <rPh sb="1" eb="2">
      <t>テ</t>
    </rPh>
    <phoneticPr fontId="4"/>
  </si>
  <si>
    <t>新宿(tky007)</t>
    <rPh sb="0" eb="2">
      <t>シンジュク</t>
    </rPh>
    <phoneticPr fontId="4"/>
  </si>
  <si>
    <t>川崎(kng001)</t>
    <rPh sb="0" eb="2">
      <t>カワサキ</t>
    </rPh>
    <phoneticPr fontId="4"/>
  </si>
  <si>
    <t>横浜(kng002)</t>
    <rPh sb="0" eb="2">
      <t>ヨコハマ</t>
    </rPh>
    <phoneticPr fontId="4"/>
  </si>
  <si>
    <t>二俣川(kng006)</t>
    <rPh sb="0" eb="2">
      <t>フタマタ</t>
    </rPh>
    <rPh sb="2" eb="3">
      <t>ガワ</t>
    </rPh>
    <phoneticPr fontId="4"/>
  </si>
  <si>
    <t>各層の深さ(m)</t>
    <rPh sb="0" eb="2">
      <t>カクソウ</t>
    </rPh>
    <rPh sb="3" eb="4">
      <t>フカ</t>
    </rPh>
    <phoneticPr fontId="4"/>
  </si>
  <si>
    <t>Vs(m/s)</t>
    <phoneticPr fontId="4"/>
  </si>
  <si>
    <t>Vp(m/s)</t>
    <phoneticPr fontId="4"/>
  </si>
  <si>
    <t>1m</t>
  </si>
  <si>
    <t>2m</t>
  </si>
  <si>
    <t>3m</t>
  </si>
  <si>
    <t>4m</t>
  </si>
  <si>
    <t>5m</t>
  </si>
  <si>
    <t>6m</t>
  </si>
  <si>
    <t>7m</t>
  </si>
  <si>
    <t>8m</t>
  </si>
  <si>
    <t>9m</t>
  </si>
  <si>
    <t>10m</t>
  </si>
  <si>
    <t>11m</t>
  </si>
  <si>
    <t>12m</t>
  </si>
  <si>
    <t>13m</t>
  </si>
  <si>
    <t>14m</t>
  </si>
  <si>
    <t>15m</t>
  </si>
  <si>
    <t>16m</t>
  </si>
  <si>
    <t>17m</t>
  </si>
  <si>
    <t>18m</t>
  </si>
  <si>
    <t>19m</t>
  </si>
  <si>
    <t>20m</t>
  </si>
  <si>
    <t>k-net</t>
    <phoneticPr fontId="4"/>
  </si>
  <si>
    <t>層番号</t>
    <rPh sb="0" eb="1">
      <t>ソウ</t>
    </rPh>
    <rPh sb="1" eb="3">
      <t>バンゴウ</t>
    </rPh>
    <phoneticPr fontId="2"/>
  </si>
  <si>
    <t>ρ(t/m3)</t>
  </si>
  <si>
    <t>Vp(m/s)</t>
  </si>
  <si>
    <t>Vs(m/s)</t>
  </si>
  <si>
    <t>層厚(m)</t>
    <rPh sb="0" eb="2">
      <t>ソウアツ</t>
    </rPh>
    <phoneticPr fontId="2"/>
  </si>
  <si>
    <t>上面深さ(m)</t>
    <rPh sb="0" eb="1">
      <t>ジョウ</t>
    </rPh>
    <rPh sb="1" eb="2">
      <t>メン</t>
    </rPh>
    <rPh sb="2" eb="3">
      <t>フカ</t>
    </rPh>
    <phoneticPr fontId="3"/>
  </si>
  <si>
    <t>-</t>
  </si>
  <si>
    <t>kik-net</t>
    <phoneticPr fontId="4"/>
  </si>
  <si>
    <t>KIK所沢(sith04)</t>
    <rPh sb="3" eb="5">
      <t>トコロザワ</t>
    </rPh>
    <phoneticPr fontId="4"/>
  </si>
  <si>
    <t>層厚(m)</t>
  </si>
  <si>
    <t>上面深さ(m)</t>
  </si>
  <si>
    <t>KIK横浜(kngh10)</t>
    <rPh sb="3" eb="5">
      <t>ヨコハマ</t>
    </rPh>
    <phoneticPr fontId="4"/>
  </si>
  <si>
    <t>建研</t>
    <rPh sb="0" eb="2">
      <t>ケンケン</t>
    </rPh>
    <phoneticPr fontId="4"/>
  </si>
  <si>
    <t>UR</t>
    <phoneticPr fontId="4"/>
  </si>
  <si>
    <t>NO.</t>
    <phoneticPr fontId="4"/>
  </si>
  <si>
    <t>層厚(m)</t>
    <rPh sb="0" eb="2">
      <t>ソウアツ</t>
    </rPh>
    <phoneticPr fontId="4"/>
  </si>
  <si>
    <t>Vp(m/s)</t>
    <phoneticPr fontId="4"/>
  </si>
  <si>
    <t>Vs(m/s)</t>
    <phoneticPr fontId="4"/>
  </si>
  <si>
    <t>層番号</t>
    <rPh sb="0" eb="1">
      <t>ソウ</t>
    </rPh>
    <rPh sb="1" eb="3">
      <t>バンゴウ</t>
    </rPh>
    <phoneticPr fontId="4"/>
  </si>
  <si>
    <r>
      <t>ρ(t/m</t>
    </r>
    <r>
      <rPr>
        <b/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b/>
        <sz val="11"/>
        <color theme="1"/>
        <rFont val="ＭＳ Ｐゴシック"/>
        <family val="3"/>
        <charset val="128"/>
        <scheme val="minor"/>
      </rPr>
      <t>)</t>
    </r>
    <phoneticPr fontId="4"/>
  </si>
  <si>
    <t>建研（ANX）</t>
  </si>
  <si>
    <t>日本工業（NIT）</t>
  </si>
  <si>
    <t>深度(m)</t>
    <rPh sb="0" eb="2">
      <t>シンド</t>
    </rPh>
    <phoneticPr fontId="4"/>
  </si>
  <si>
    <t>光が丘(HPP)</t>
    <phoneticPr fontId="4"/>
  </si>
  <si>
    <t>芝浦（TSU）</t>
    <phoneticPr fontId="4"/>
  </si>
  <si>
    <t>松原（HMB）</t>
    <phoneticPr fontId="4"/>
  </si>
  <si>
    <t>お台場（SO1）</t>
    <phoneticPr fontId="4"/>
  </si>
  <si>
    <t>元住吉（URM）</t>
    <phoneticPr fontId="4"/>
  </si>
  <si>
    <t>KIK千葉(chbh10)</t>
  </si>
  <si>
    <t>KIK富津(chbh12)</t>
    <phoneticPr fontId="4"/>
  </si>
  <si>
    <t>KIK成田(chbh13)</t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</si>
  <si>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</si>
  <si>
    <t>層厚(m)</t>
    <rPh sb="0" eb="2">
      <t>ソウアツ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</si>
  <si>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</si>
  <si>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t>上面深さ(m)</t>
    <rPh sb="0" eb="3">
      <t>ジョウメンフカ</t>
    </rPh>
    <phoneticPr fontId="4"/>
  </si>
  <si>
    <t>上面深さ（ｍ）</t>
    <rPh sb="0" eb="1">
      <t>ジョウ</t>
    </rPh>
    <rPh sb="1" eb="2">
      <t>メン</t>
    </rPh>
    <rPh sb="2" eb="3">
      <t>フカ</t>
    </rPh>
    <phoneticPr fontId="4"/>
  </si>
  <si>
    <t>上面深さ(m)</t>
    <rPh sb="0" eb="1">
      <t>ジョウ</t>
    </rPh>
    <rPh sb="1" eb="2">
      <t>メン</t>
    </rPh>
    <rPh sb="2" eb="3">
      <t>フカ</t>
    </rPh>
    <phoneticPr fontId="4"/>
  </si>
  <si>
    <r>
      <t>ρ(t/m</t>
    </r>
    <r>
      <rPr>
        <b/>
        <vertAlign val="superscript"/>
        <sz val="12"/>
        <color theme="1"/>
        <rFont val="HGPｺﾞｼｯｸE"/>
        <family val="3"/>
        <charset val="128"/>
      </rPr>
      <t>3</t>
    </r>
    <r>
      <rPr>
        <b/>
        <sz val="12"/>
        <color theme="1"/>
        <rFont val="HGPｺﾞｼｯｸE"/>
        <family val="3"/>
        <charset val="128"/>
      </rPr>
      <t>)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</si>
</sst>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Arial Unicode MS"/>
      <family val="3"/>
      <charset val="128"/>
    </font>
    <font>
      <b/>
      <vertAlign val="superscript"/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HGPｺﾞｼｯｸE"/>
      <family val="3"/>
      <charset val="128"/>
    </font>
    <font>
      <b/>
      <vertAlign val="superscript"/>
      <sz val="12"/>
      <color theme="1"/>
      <name val="HGPｺﾞｼｯｸE"/>
      <family val="3"/>
      <charset val="128"/>
    </font>
    <font>
      <sz val="12"/>
      <color theme="1"/>
      <name val="HGPｺﾞｼｯｸE"/>
      <family val="3"/>
      <charset val="128"/>
    </font>
    <font>
      <b/>
      <sz val="12"/>
      <color theme="1"/>
      <name val="ＭＳ Ｐ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177">
    <xf numFmtId="0" fontId="0" fillId="0" borderId="0" xfId="0"/>
    <xf numFmtId="0" fontId="5" fillId="0" borderId="2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3" xfId="0" applyFont="1" applyBorder="1" applyAlignment="1">
      <alignment horizontal="center"/>
    </xf>
    <xf numFmtId="0" fontId="12" fillId="0" borderId="25" xfId="0" applyFont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0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34" xfId="0" applyFont="1" applyBorder="1" applyAlignment="1"/>
    <xf numFmtId="0" fontId="9" fillId="0" borderId="25" xfId="0" applyFont="1" applyFill="1" applyBorder="1" applyAlignment="1">
      <alignment horizontal="center"/>
    </xf>
    <xf numFmtId="0" fontId="9" fillId="0" borderId="0" xfId="0" applyFont="1"/>
    <xf numFmtId="0" fontId="11" fillId="0" borderId="0" xfId="0" applyFont="1"/>
    <xf numFmtId="0" fontId="5" fillId="0" borderId="2" xfId="0" applyFont="1" applyBorder="1" applyAlignment="1"/>
    <xf numFmtId="0" fontId="5" fillId="0" borderId="3" xfId="0" applyFont="1" applyBorder="1" applyAlignment="1"/>
    <xf numFmtId="0" fontId="5" fillId="0" borderId="34" xfId="0" applyFont="1" applyBorder="1" applyAlignment="1"/>
    <xf numFmtId="0" fontId="9" fillId="4" borderId="9" xfId="0" applyFont="1" applyFill="1" applyBorder="1" applyAlignment="1">
      <alignment horizontal="center"/>
    </xf>
    <xf numFmtId="0" fontId="9" fillId="4" borderId="16" xfId="0" applyFont="1" applyFill="1" applyBorder="1" applyAlignment="1">
      <alignment horizontal="center"/>
    </xf>
    <xf numFmtId="0" fontId="9" fillId="4" borderId="14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9" fillId="5" borderId="9" xfId="0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/>
    </xf>
    <xf numFmtId="0" fontId="9" fillId="5" borderId="14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29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/>
    </xf>
    <xf numFmtId="0" fontId="9" fillId="5" borderId="10" xfId="0" applyFont="1" applyFill="1" applyBorder="1" applyAlignment="1">
      <alignment horizontal="center"/>
    </xf>
    <xf numFmtId="0" fontId="9" fillId="5" borderId="10" xfId="0" applyFont="1" applyFill="1" applyBorder="1"/>
    <xf numFmtId="0" fontId="9" fillId="5" borderId="15" xfId="0" applyFont="1" applyFill="1" applyBorder="1"/>
    <xf numFmtId="0" fontId="9" fillId="5" borderId="21" xfId="0" applyFont="1" applyFill="1" applyBorder="1"/>
    <xf numFmtId="0" fontId="9" fillId="5" borderId="23" xfId="0" applyFont="1" applyFill="1" applyBorder="1"/>
    <xf numFmtId="0" fontId="9" fillId="5" borderId="26" xfId="0" applyFont="1" applyFill="1" applyBorder="1"/>
    <xf numFmtId="0" fontId="9" fillId="5" borderId="29" xfId="0" applyFont="1" applyFill="1" applyBorder="1"/>
    <xf numFmtId="0" fontId="9" fillId="5" borderId="11" xfId="0" applyFont="1" applyFill="1" applyBorder="1"/>
    <xf numFmtId="0" fontId="9" fillId="5" borderId="17" xfId="0" applyFont="1" applyFill="1" applyBorder="1"/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5" borderId="32" xfId="0" applyFont="1" applyFill="1" applyBorder="1" applyAlignment="1">
      <alignment horizontal="center"/>
    </xf>
    <xf numFmtId="0" fontId="9" fillId="5" borderId="33" xfId="0" applyFont="1" applyFill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5" borderId="3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</cellXfs>
  <cellStyles count="3"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82"/>
  <sheetViews>
    <sheetView tabSelected="1" topLeftCell="G10" zoomScale="75" zoomScaleNormal="75" workbookViewId="0">
      <selection activeCell="T50" sqref="T50"/>
    </sheetView>
  </sheetViews>
  <sheetFormatPr defaultRowHeight="14.25" x14ac:dyDescent="0.15"/>
  <cols>
    <col min="1" max="5" width="9" style="114"/>
    <col min="6" max="6" width="12.75" style="114" customWidth="1"/>
    <col min="7" max="10" width="9" style="114"/>
    <col min="11" max="11" width="13.375" style="114" customWidth="1"/>
    <col min="12" max="15" width="9" style="114"/>
    <col min="16" max="16" width="12.625" style="114" customWidth="1"/>
    <col min="17" max="20" width="9" style="114"/>
    <col min="21" max="21" width="13" style="114" customWidth="1"/>
    <col min="22" max="25" width="9" style="114"/>
    <col min="26" max="26" width="12.5" style="114" customWidth="1"/>
    <col min="27" max="27" width="9" style="114"/>
    <col min="28" max="71" width="9" style="115"/>
    <col min="72" max="72" width="9" style="115" customWidth="1"/>
    <col min="73" max="73" width="9" style="115"/>
  </cols>
  <sheetData>
    <row r="1" spans="2:73" ht="15" thickBot="1" x14ac:dyDescent="0.2"/>
    <row r="2" spans="2:73" ht="15" thickBot="1" x14ac:dyDescent="0.2">
      <c r="B2" s="157" t="s">
        <v>0</v>
      </c>
      <c r="C2" s="158"/>
      <c r="D2" s="158"/>
      <c r="E2" s="158"/>
      <c r="F2" s="159"/>
      <c r="G2" s="165" t="s">
        <v>1</v>
      </c>
      <c r="H2" s="155"/>
      <c r="I2" s="155"/>
      <c r="J2" s="155"/>
      <c r="K2" s="156"/>
      <c r="L2" s="166" t="s">
        <v>2</v>
      </c>
      <c r="M2" s="163"/>
      <c r="N2" s="163"/>
      <c r="O2" s="163"/>
      <c r="P2" s="163"/>
      <c r="Q2" s="166" t="s">
        <v>3</v>
      </c>
      <c r="R2" s="163"/>
      <c r="S2" s="163"/>
      <c r="T2" s="163"/>
      <c r="U2" s="163"/>
      <c r="V2" s="165" t="s">
        <v>4</v>
      </c>
      <c r="W2" s="155"/>
      <c r="X2" s="155"/>
      <c r="Y2" s="155"/>
      <c r="Z2" s="156"/>
      <c r="BU2"/>
    </row>
    <row r="3" spans="2:73" ht="15" thickBot="1" x14ac:dyDescent="0.2">
      <c r="B3" s="56" t="s">
        <v>40</v>
      </c>
      <c r="C3" s="57" t="s">
        <v>41</v>
      </c>
      <c r="D3" s="57" t="s">
        <v>39</v>
      </c>
      <c r="E3" s="57" t="s">
        <v>70</v>
      </c>
      <c r="F3" s="90" t="s">
        <v>71</v>
      </c>
      <c r="G3" s="56" t="s">
        <v>40</v>
      </c>
      <c r="H3" s="57" t="s">
        <v>41</v>
      </c>
      <c r="I3" s="57" t="s">
        <v>39</v>
      </c>
      <c r="J3" s="57" t="s">
        <v>70</v>
      </c>
      <c r="K3" s="57" t="s">
        <v>71</v>
      </c>
      <c r="L3" s="131" t="s">
        <v>40</v>
      </c>
      <c r="M3" s="131" t="s">
        <v>41</v>
      </c>
      <c r="N3" s="131" t="s">
        <v>39</v>
      </c>
      <c r="O3" s="131" t="s">
        <v>70</v>
      </c>
      <c r="P3" s="131" t="s">
        <v>71</v>
      </c>
      <c r="Q3" s="131" t="s">
        <v>40</v>
      </c>
      <c r="R3" s="131" t="s">
        <v>41</v>
      </c>
      <c r="S3" s="131" t="s">
        <v>39</v>
      </c>
      <c r="T3" s="131" t="s">
        <v>70</v>
      </c>
      <c r="U3" s="131" t="s">
        <v>71</v>
      </c>
      <c r="V3" s="57" t="s">
        <v>40</v>
      </c>
      <c r="W3" s="57" t="s">
        <v>41</v>
      </c>
      <c r="X3" s="57" t="s">
        <v>39</v>
      </c>
      <c r="Y3" s="57" t="s">
        <v>70</v>
      </c>
      <c r="Z3" s="57" t="s">
        <v>71</v>
      </c>
      <c r="BU3"/>
    </row>
    <row r="4" spans="2:73" ht="15" thickTop="1" x14ac:dyDescent="0.15">
      <c r="B4" s="64">
        <v>340</v>
      </c>
      <c r="C4" s="62">
        <v>105</v>
      </c>
      <c r="D4" s="62">
        <v>1.7466666666666668</v>
      </c>
      <c r="E4" s="62">
        <v>3</v>
      </c>
      <c r="F4" s="65">
        <v>0</v>
      </c>
      <c r="G4" s="64">
        <v>1240</v>
      </c>
      <c r="H4" s="62">
        <v>120</v>
      </c>
      <c r="I4" s="62">
        <v>1.5425</v>
      </c>
      <c r="J4" s="62">
        <v>4</v>
      </c>
      <c r="K4" s="63">
        <v>0</v>
      </c>
      <c r="L4" s="132">
        <v>1330</v>
      </c>
      <c r="M4" s="133">
        <v>140</v>
      </c>
      <c r="N4" s="133">
        <v>1.7433333333333334</v>
      </c>
      <c r="O4" s="133">
        <v>6</v>
      </c>
      <c r="P4" s="134">
        <v>0</v>
      </c>
      <c r="Q4" s="132">
        <v>1150</v>
      </c>
      <c r="R4" s="133">
        <v>130</v>
      </c>
      <c r="S4" s="133">
        <v>1.8125</v>
      </c>
      <c r="T4" s="133">
        <v>4</v>
      </c>
      <c r="U4" s="134">
        <v>0</v>
      </c>
      <c r="V4" s="64">
        <v>350</v>
      </c>
      <c r="W4" s="62">
        <v>160</v>
      </c>
      <c r="X4" s="62">
        <v>1.5587499999999999</v>
      </c>
      <c r="Y4" s="62">
        <v>8</v>
      </c>
      <c r="Z4" s="63">
        <v>0</v>
      </c>
      <c r="BU4"/>
    </row>
    <row r="5" spans="2:73" ht="15" thickBot="1" x14ac:dyDescent="0.2">
      <c r="B5" s="70">
        <v>340</v>
      </c>
      <c r="C5" s="68">
        <v>125</v>
      </c>
      <c r="D5" s="68">
        <v>1.6225000000000001</v>
      </c>
      <c r="E5" s="68">
        <v>4</v>
      </c>
      <c r="F5" s="71">
        <v>3</v>
      </c>
      <c r="G5" s="70">
        <v>1240</v>
      </c>
      <c r="H5" s="68">
        <v>175</v>
      </c>
      <c r="I5" s="68">
        <v>1.6939999999999997</v>
      </c>
      <c r="J5" s="68">
        <v>5</v>
      </c>
      <c r="K5" s="69">
        <v>4</v>
      </c>
      <c r="L5" s="135">
        <v>1330</v>
      </c>
      <c r="M5" s="136">
        <v>125</v>
      </c>
      <c r="N5" s="136">
        <v>1.6778571428571429</v>
      </c>
      <c r="O5" s="136">
        <v>14</v>
      </c>
      <c r="P5" s="137">
        <v>6</v>
      </c>
      <c r="Q5" s="138">
        <v>1530</v>
      </c>
      <c r="R5" s="139">
        <v>220</v>
      </c>
      <c r="S5" s="139">
        <v>1.75</v>
      </c>
      <c r="T5" s="139">
        <v>7</v>
      </c>
      <c r="U5" s="140">
        <v>4</v>
      </c>
      <c r="V5" s="70">
        <v>1280</v>
      </c>
      <c r="W5" s="68">
        <v>300</v>
      </c>
      <c r="X5" s="68">
        <v>1.625</v>
      </c>
      <c r="Y5" s="68">
        <v>2</v>
      </c>
      <c r="Z5" s="69">
        <v>8</v>
      </c>
      <c r="BU5"/>
    </row>
    <row r="6" spans="2:73" ht="15" thickBot="1" x14ac:dyDescent="0.2">
      <c r="B6" s="70">
        <v>570</v>
      </c>
      <c r="C6" s="68">
        <v>125</v>
      </c>
      <c r="D6" s="68">
        <v>1.6099999999999999</v>
      </c>
      <c r="E6" s="68">
        <v>2</v>
      </c>
      <c r="F6" s="71">
        <v>7</v>
      </c>
      <c r="G6" s="72">
        <v>1360</v>
      </c>
      <c r="H6" s="73">
        <v>335</v>
      </c>
      <c r="I6" s="73">
        <v>1.7854545454545454</v>
      </c>
      <c r="J6" s="73">
        <v>11</v>
      </c>
      <c r="K6" s="74">
        <v>9</v>
      </c>
      <c r="L6" s="79"/>
      <c r="M6" s="79"/>
      <c r="N6" s="79"/>
      <c r="O6" s="79"/>
      <c r="P6" s="79"/>
      <c r="Q6" s="135">
        <v>1320</v>
      </c>
      <c r="R6" s="136">
        <v>120</v>
      </c>
      <c r="S6" s="136">
        <v>1.5877777777777777</v>
      </c>
      <c r="T6" s="136">
        <v>9</v>
      </c>
      <c r="U6" s="137">
        <v>11</v>
      </c>
      <c r="V6" s="70">
        <v>1280</v>
      </c>
      <c r="W6" s="68">
        <v>210</v>
      </c>
      <c r="X6" s="68">
        <v>1.7</v>
      </c>
      <c r="Y6" s="68">
        <v>5</v>
      </c>
      <c r="Z6" s="69">
        <v>10</v>
      </c>
      <c r="BU6"/>
    </row>
    <row r="7" spans="2:73" ht="15" thickBot="1" x14ac:dyDescent="0.2">
      <c r="B7" s="70">
        <v>1500</v>
      </c>
      <c r="C7" s="68">
        <v>225</v>
      </c>
      <c r="D7" s="68">
        <v>1.7214285714285713</v>
      </c>
      <c r="E7" s="87">
        <v>7</v>
      </c>
      <c r="F7" s="71">
        <v>9</v>
      </c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2">
        <v>1660</v>
      </c>
      <c r="W7" s="73">
        <v>465</v>
      </c>
      <c r="X7" s="73">
        <v>1.77</v>
      </c>
      <c r="Y7" s="73">
        <v>5</v>
      </c>
      <c r="Z7" s="77">
        <v>15</v>
      </c>
      <c r="BU7"/>
    </row>
    <row r="8" spans="2:73" ht="15" thickBot="1" x14ac:dyDescent="0.2">
      <c r="B8" s="72">
        <v>1780</v>
      </c>
      <c r="C8" s="73">
        <v>355</v>
      </c>
      <c r="D8" s="73">
        <v>1.9275</v>
      </c>
      <c r="E8" s="113">
        <v>4</v>
      </c>
      <c r="F8" s="74">
        <v>16</v>
      </c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BU8"/>
    </row>
    <row r="9" spans="2:73" ht="15" thickBot="1" x14ac:dyDescent="0.2">
      <c r="BU9"/>
    </row>
    <row r="10" spans="2:73" ht="15" thickBot="1" x14ac:dyDescent="0.2">
      <c r="B10" s="165" t="s">
        <v>5</v>
      </c>
      <c r="C10" s="155"/>
      <c r="D10" s="155"/>
      <c r="E10" s="155"/>
      <c r="F10" s="156"/>
      <c r="G10" s="166" t="s">
        <v>6</v>
      </c>
      <c r="H10" s="163"/>
      <c r="I10" s="163"/>
      <c r="J10" s="163"/>
      <c r="K10" s="164"/>
      <c r="L10" s="165" t="s">
        <v>7</v>
      </c>
      <c r="M10" s="155"/>
      <c r="N10" s="155"/>
      <c r="O10" s="155"/>
      <c r="P10" s="156"/>
      <c r="Q10" s="157" t="s">
        <v>8</v>
      </c>
      <c r="R10" s="158"/>
      <c r="S10" s="158"/>
      <c r="T10" s="158"/>
      <c r="U10" s="158"/>
      <c r="V10" s="157" t="s">
        <v>9</v>
      </c>
      <c r="W10" s="158"/>
      <c r="X10" s="158"/>
      <c r="Y10" s="158"/>
      <c r="Z10" s="159"/>
    </row>
    <row r="11" spans="2:73" ht="15" thickBot="1" x14ac:dyDescent="0.2">
      <c r="B11" s="56" t="s">
        <v>40</v>
      </c>
      <c r="C11" s="57" t="s">
        <v>41</v>
      </c>
      <c r="D11" s="57" t="s">
        <v>39</v>
      </c>
      <c r="E11" s="57" t="s">
        <v>70</v>
      </c>
      <c r="F11" s="59" t="s">
        <v>43</v>
      </c>
      <c r="G11" s="141" t="s">
        <v>40</v>
      </c>
      <c r="H11" s="131" t="s">
        <v>41</v>
      </c>
      <c r="I11" s="131" t="s">
        <v>39</v>
      </c>
      <c r="J11" s="131" t="s">
        <v>70</v>
      </c>
      <c r="K11" s="142" t="s">
        <v>72</v>
      </c>
      <c r="L11" s="89" t="s">
        <v>40</v>
      </c>
      <c r="M11" s="57" t="s">
        <v>41</v>
      </c>
      <c r="N11" s="57" t="s">
        <v>39</v>
      </c>
      <c r="O11" s="57" t="s">
        <v>70</v>
      </c>
      <c r="P11" s="57" t="s">
        <v>71</v>
      </c>
      <c r="Q11" s="57" t="s">
        <v>40</v>
      </c>
      <c r="R11" s="57" t="s">
        <v>41</v>
      </c>
      <c r="S11" s="57" t="s">
        <v>39</v>
      </c>
      <c r="T11" s="57" t="s">
        <v>70</v>
      </c>
      <c r="U11" s="58" t="s">
        <v>71</v>
      </c>
      <c r="V11" s="56" t="s">
        <v>40</v>
      </c>
      <c r="W11" s="57" t="s">
        <v>41</v>
      </c>
      <c r="X11" s="57" t="s">
        <v>39</v>
      </c>
      <c r="Y11" s="57" t="s">
        <v>70</v>
      </c>
      <c r="Z11" s="59" t="s">
        <v>71</v>
      </c>
    </row>
    <row r="12" spans="2:73" ht="15" thickTop="1" x14ac:dyDescent="0.15">
      <c r="B12" s="64">
        <v>1100</v>
      </c>
      <c r="C12" s="62">
        <v>90</v>
      </c>
      <c r="D12" s="62">
        <v>1.6666666666666667</v>
      </c>
      <c r="E12" s="62">
        <v>3</v>
      </c>
      <c r="F12" s="65">
        <v>0</v>
      </c>
      <c r="G12" s="132">
        <v>1055</v>
      </c>
      <c r="H12" s="133">
        <v>120</v>
      </c>
      <c r="I12" s="133">
        <v>1.7300000000000002</v>
      </c>
      <c r="J12" s="133">
        <v>6</v>
      </c>
      <c r="K12" s="134">
        <v>0</v>
      </c>
      <c r="L12" s="64">
        <v>1340</v>
      </c>
      <c r="M12" s="62">
        <v>165</v>
      </c>
      <c r="N12" s="62">
        <v>1.845</v>
      </c>
      <c r="O12" s="62">
        <v>8</v>
      </c>
      <c r="P12" s="65">
        <v>0</v>
      </c>
      <c r="Q12" s="79"/>
      <c r="R12" s="79"/>
      <c r="S12" s="79">
        <v>1.7662499999999999</v>
      </c>
      <c r="T12" s="79"/>
      <c r="U12" s="79"/>
      <c r="V12" s="64">
        <v>370</v>
      </c>
      <c r="W12" s="62">
        <v>110</v>
      </c>
      <c r="X12" s="62">
        <v>1.5150000000000001</v>
      </c>
      <c r="Y12" s="62">
        <v>2</v>
      </c>
      <c r="Z12" s="65">
        <v>0</v>
      </c>
    </row>
    <row r="13" spans="2:73" ht="15" thickBot="1" x14ac:dyDescent="0.2">
      <c r="B13" s="70">
        <v>1100</v>
      </c>
      <c r="C13" s="68">
        <v>110</v>
      </c>
      <c r="D13" s="68">
        <v>1.6849999999999996</v>
      </c>
      <c r="E13" s="68">
        <v>6</v>
      </c>
      <c r="F13" s="71">
        <v>3</v>
      </c>
      <c r="G13" s="138">
        <v>1055</v>
      </c>
      <c r="H13" s="139">
        <v>95</v>
      </c>
      <c r="I13" s="139">
        <v>1.6842857142857144</v>
      </c>
      <c r="J13" s="139">
        <v>7</v>
      </c>
      <c r="K13" s="140">
        <v>6</v>
      </c>
      <c r="L13" s="72">
        <v>1610</v>
      </c>
      <c r="M13" s="73">
        <v>420</v>
      </c>
      <c r="N13" s="73">
        <v>1.8866666666666665</v>
      </c>
      <c r="O13" s="73">
        <v>12</v>
      </c>
      <c r="P13" s="74">
        <v>8</v>
      </c>
      <c r="Q13" s="79"/>
      <c r="R13" s="79"/>
      <c r="S13" s="79"/>
      <c r="T13" s="79"/>
      <c r="U13" s="79"/>
      <c r="V13" s="70">
        <v>1010</v>
      </c>
      <c r="W13" s="68">
        <v>190</v>
      </c>
      <c r="X13" s="68">
        <v>1.8150000000000002</v>
      </c>
      <c r="Y13" s="68">
        <v>4</v>
      </c>
      <c r="Z13" s="71">
        <v>2</v>
      </c>
    </row>
    <row r="14" spans="2:73" x14ac:dyDescent="0.15">
      <c r="B14" s="70">
        <v>1350</v>
      </c>
      <c r="C14" s="68">
        <v>205</v>
      </c>
      <c r="D14" s="68">
        <v>1.8100000000000003</v>
      </c>
      <c r="E14" s="68">
        <v>8</v>
      </c>
      <c r="F14" s="71">
        <v>9</v>
      </c>
      <c r="G14" s="138">
        <v>1055</v>
      </c>
      <c r="H14" s="139">
        <v>160</v>
      </c>
      <c r="I14" s="139">
        <v>1.7433333333333332</v>
      </c>
      <c r="J14" s="139">
        <v>3</v>
      </c>
      <c r="K14" s="143">
        <v>13</v>
      </c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0">
        <v>1010</v>
      </c>
      <c r="W14" s="68">
        <v>260</v>
      </c>
      <c r="X14" s="68">
        <v>1.94</v>
      </c>
      <c r="Y14" s="68">
        <v>10</v>
      </c>
      <c r="Z14" s="71">
        <v>6</v>
      </c>
    </row>
    <row r="15" spans="2:73" ht="15" thickBot="1" x14ac:dyDescent="0.2">
      <c r="B15" s="72">
        <v>1740</v>
      </c>
      <c r="C15" s="73">
        <v>425</v>
      </c>
      <c r="D15" s="73">
        <v>1.83</v>
      </c>
      <c r="E15" s="73">
        <v>3</v>
      </c>
      <c r="F15" s="74">
        <v>17</v>
      </c>
      <c r="G15" s="135">
        <v>1115</v>
      </c>
      <c r="H15" s="136">
        <v>465</v>
      </c>
      <c r="I15" s="136">
        <v>1.8275000000000001</v>
      </c>
      <c r="J15" s="136">
        <v>4</v>
      </c>
      <c r="K15" s="144">
        <v>16</v>
      </c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2">
        <v>1890</v>
      </c>
      <c r="W15" s="73">
        <v>480</v>
      </c>
      <c r="X15" s="73">
        <v>2</v>
      </c>
      <c r="Y15" s="73">
        <v>4</v>
      </c>
      <c r="Z15" s="74">
        <v>16</v>
      </c>
    </row>
    <row r="16" spans="2:73" ht="15" thickBot="1" x14ac:dyDescent="0.2"/>
    <row r="17" spans="2:26" ht="15" thickBot="1" x14ac:dyDescent="0.2">
      <c r="B17" s="157" t="s">
        <v>10</v>
      </c>
      <c r="C17" s="158"/>
      <c r="D17" s="158"/>
      <c r="E17" s="158"/>
      <c r="F17" s="159"/>
      <c r="G17" s="157" t="s">
        <v>11</v>
      </c>
      <c r="H17" s="158"/>
      <c r="I17" s="158"/>
      <c r="J17" s="158"/>
      <c r="K17" s="158"/>
      <c r="L17" s="160" t="s">
        <v>12</v>
      </c>
      <c r="M17" s="161"/>
      <c r="N17" s="161"/>
      <c r="O17" s="161"/>
      <c r="P17" s="162"/>
      <c r="Q17" s="163" t="s">
        <v>13</v>
      </c>
      <c r="R17" s="163"/>
      <c r="S17" s="163"/>
      <c r="T17" s="163"/>
      <c r="U17" s="164"/>
    </row>
    <row r="18" spans="2:26" ht="15" thickBot="1" x14ac:dyDescent="0.2">
      <c r="B18" s="56" t="s">
        <v>40</v>
      </c>
      <c r="C18" s="57" t="s">
        <v>41</v>
      </c>
      <c r="D18" s="57" t="s">
        <v>39</v>
      </c>
      <c r="E18" s="57" t="s">
        <v>70</v>
      </c>
      <c r="F18" s="59" t="s">
        <v>71</v>
      </c>
      <c r="G18" s="56" t="s">
        <v>40</v>
      </c>
      <c r="H18" s="57" t="s">
        <v>41</v>
      </c>
      <c r="I18" s="57" t="s">
        <v>39</v>
      </c>
      <c r="J18" s="57" t="s">
        <v>70</v>
      </c>
      <c r="K18" s="58" t="s">
        <v>71</v>
      </c>
      <c r="L18" s="129" t="s">
        <v>40</v>
      </c>
      <c r="M18" s="119" t="s">
        <v>41</v>
      </c>
      <c r="N18" s="119" t="s">
        <v>39</v>
      </c>
      <c r="O18" s="119" t="s">
        <v>70</v>
      </c>
      <c r="P18" s="130" t="s">
        <v>73</v>
      </c>
      <c r="Q18" s="141" t="s">
        <v>40</v>
      </c>
      <c r="R18" s="131" t="s">
        <v>41</v>
      </c>
      <c r="S18" s="131" t="s">
        <v>39</v>
      </c>
      <c r="T18" s="131" t="s">
        <v>70</v>
      </c>
      <c r="U18" s="142" t="s">
        <v>71</v>
      </c>
    </row>
    <row r="19" spans="2:26" ht="15" thickTop="1" x14ac:dyDescent="0.15">
      <c r="B19" s="64">
        <v>1210</v>
      </c>
      <c r="C19" s="62">
        <v>150</v>
      </c>
      <c r="D19" s="62">
        <v>1.5262500000000001</v>
      </c>
      <c r="E19" s="62">
        <v>8</v>
      </c>
      <c r="F19" s="65">
        <v>0</v>
      </c>
      <c r="G19" s="64">
        <v>1020</v>
      </c>
      <c r="H19" s="62">
        <v>130</v>
      </c>
      <c r="I19" s="62">
        <v>1.57</v>
      </c>
      <c r="J19" s="62">
        <v>2</v>
      </c>
      <c r="K19" s="63">
        <v>0</v>
      </c>
      <c r="L19" s="120">
        <v>385</v>
      </c>
      <c r="M19" s="121">
        <v>135</v>
      </c>
      <c r="N19" s="121">
        <v>2.0266666666666668</v>
      </c>
      <c r="O19" s="121">
        <v>3</v>
      </c>
      <c r="P19" s="122">
        <v>0</v>
      </c>
      <c r="Q19" s="132">
        <v>460</v>
      </c>
      <c r="R19" s="133">
        <v>195</v>
      </c>
      <c r="S19" s="133">
        <v>1.3766666666666667</v>
      </c>
      <c r="T19" s="133">
        <v>3</v>
      </c>
      <c r="U19" s="145">
        <v>0</v>
      </c>
    </row>
    <row r="20" spans="2:26" x14ac:dyDescent="0.15">
      <c r="B20" s="70">
        <v>1380</v>
      </c>
      <c r="C20" s="68">
        <v>255</v>
      </c>
      <c r="D20" s="68">
        <v>1.79</v>
      </c>
      <c r="E20" s="68">
        <v>4</v>
      </c>
      <c r="F20" s="71">
        <v>8</v>
      </c>
      <c r="G20" s="70">
        <v>1020</v>
      </c>
      <c r="H20" s="68">
        <v>70</v>
      </c>
      <c r="I20" s="68">
        <v>1.7</v>
      </c>
      <c r="J20" s="68">
        <v>3</v>
      </c>
      <c r="K20" s="69">
        <v>2</v>
      </c>
      <c r="L20" s="126">
        <v>975</v>
      </c>
      <c r="M20" s="127">
        <v>85</v>
      </c>
      <c r="N20" s="127">
        <v>1.6483333333333334</v>
      </c>
      <c r="O20" s="127">
        <v>12</v>
      </c>
      <c r="P20" s="128">
        <v>3</v>
      </c>
      <c r="Q20" s="138">
        <v>1200</v>
      </c>
      <c r="R20" s="139">
        <v>155</v>
      </c>
      <c r="S20" s="139">
        <v>1.625</v>
      </c>
      <c r="T20" s="139">
        <v>4</v>
      </c>
      <c r="U20" s="143">
        <v>3</v>
      </c>
    </row>
    <row r="21" spans="2:26" ht="15" thickBot="1" x14ac:dyDescent="0.2">
      <c r="B21" s="72">
        <v>1770</v>
      </c>
      <c r="C21" s="73">
        <v>490</v>
      </c>
      <c r="D21" s="73">
        <v>1.92</v>
      </c>
      <c r="E21" s="73">
        <v>8</v>
      </c>
      <c r="F21" s="74">
        <v>12</v>
      </c>
      <c r="G21" s="70">
        <v>1020</v>
      </c>
      <c r="H21" s="68">
        <v>195</v>
      </c>
      <c r="I21" s="68">
        <v>1.845</v>
      </c>
      <c r="J21" s="68">
        <v>2</v>
      </c>
      <c r="K21" s="69">
        <v>5</v>
      </c>
      <c r="L21" s="126">
        <v>975</v>
      </c>
      <c r="M21" s="127">
        <v>110</v>
      </c>
      <c r="N21" s="127">
        <v>1.8233333333333333</v>
      </c>
      <c r="O21" s="127">
        <v>3</v>
      </c>
      <c r="P21" s="128">
        <v>15</v>
      </c>
      <c r="Q21" s="138">
        <v>1600</v>
      </c>
      <c r="R21" s="139">
        <v>355</v>
      </c>
      <c r="S21" s="139">
        <v>1.8599999999999999</v>
      </c>
      <c r="T21" s="139">
        <v>2</v>
      </c>
      <c r="U21" s="143">
        <v>7</v>
      </c>
    </row>
    <row r="22" spans="2:26" ht="15" thickBot="1" x14ac:dyDescent="0.2">
      <c r="B22" s="79"/>
      <c r="C22" s="79"/>
      <c r="D22" s="79"/>
      <c r="E22" s="79"/>
      <c r="F22" s="79"/>
      <c r="G22" s="70">
        <v>1240</v>
      </c>
      <c r="H22" s="68">
        <v>135</v>
      </c>
      <c r="I22" s="68">
        <v>1.6489999999999998</v>
      </c>
      <c r="J22" s="68">
        <v>10</v>
      </c>
      <c r="K22" s="69">
        <v>7</v>
      </c>
      <c r="L22" s="123">
        <v>1830</v>
      </c>
      <c r="M22" s="124">
        <v>445</v>
      </c>
      <c r="N22" s="124">
        <v>1.9749999999999999</v>
      </c>
      <c r="O22" s="124">
        <v>2</v>
      </c>
      <c r="P22" s="125">
        <v>18</v>
      </c>
      <c r="Q22" s="138">
        <v>1600</v>
      </c>
      <c r="R22" s="139">
        <v>480</v>
      </c>
      <c r="S22" s="139">
        <v>1.9924999999999999</v>
      </c>
      <c r="T22" s="139">
        <v>4</v>
      </c>
      <c r="U22" s="143">
        <v>9</v>
      </c>
    </row>
    <row r="23" spans="2:26" ht="15" thickBot="1" x14ac:dyDescent="0.2">
      <c r="B23" s="79"/>
      <c r="C23" s="79"/>
      <c r="D23" s="79"/>
      <c r="E23" s="79"/>
      <c r="F23" s="79"/>
      <c r="G23" s="72">
        <v>1240</v>
      </c>
      <c r="H23" s="73">
        <v>170</v>
      </c>
      <c r="I23" s="73">
        <v>1.72</v>
      </c>
      <c r="J23" s="73">
        <v>3</v>
      </c>
      <c r="K23" s="74">
        <v>17</v>
      </c>
      <c r="L23" s="79"/>
      <c r="M23" s="79"/>
      <c r="N23" s="79"/>
      <c r="O23" s="79"/>
      <c r="P23" s="79"/>
      <c r="Q23" s="135">
        <v>2010</v>
      </c>
      <c r="R23" s="136">
        <v>650</v>
      </c>
      <c r="S23" s="136">
        <v>1.7850000000000001</v>
      </c>
      <c r="T23" s="136">
        <v>2</v>
      </c>
      <c r="U23" s="144">
        <v>13</v>
      </c>
    </row>
    <row r="24" spans="2:26" ht="15" thickBot="1" x14ac:dyDescent="0.2"/>
    <row r="25" spans="2:26" ht="15" thickBot="1" x14ac:dyDescent="0.2">
      <c r="B25" s="157" t="s">
        <v>46</v>
      </c>
      <c r="C25" s="158"/>
      <c r="D25" s="158"/>
      <c r="E25" s="158"/>
      <c r="F25" s="159"/>
      <c r="G25" s="157" t="s">
        <v>49</v>
      </c>
      <c r="H25" s="158"/>
      <c r="I25" s="158"/>
      <c r="J25" s="158"/>
      <c r="K25" s="159"/>
      <c r="L25" s="157" t="s">
        <v>66</v>
      </c>
      <c r="M25" s="158"/>
      <c r="N25" s="158"/>
      <c r="O25" s="158"/>
      <c r="P25" s="159"/>
      <c r="Q25" s="157" t="s">
        <v>67</v>
      </c>
      <c r="R25" s="158"/>
      <c r="S25" s="158"/>
      <c r="T25" s="158"/>
      <c r="U25" s="159"/>
      <c r="V25" s="157" t="s">
        <v>68</v>
      </c>
      <c r="W25" s="158"/>
      <c r="X25" s="158"/>
      <c r="Y25" s="158"/>
      <c r="Z25" s="159"/>
    </row>
    <row r="26" spans="2:26" ht="15" thickBot="1" x14ac:dyDescent="0.2">
      <c r="B26" s="56" t="s">
        <v>40</v>
      </c>
      <c r="C26" s="58" t="s">
        <v>41</v>
      </c>
      <c r="D26" s="57" t="s">
        <v>39</v>
      </c>
      <c r="E26" s="57" t="s">
        <v>42</v>
      </c>
      <c r="F26" s="58" t="s">
        <v>43</v>
      </c>
      <c r="G26" s="56" t="s">
        <v>40</v>
      </c>
      <c r="H26" s="57" t="s">
        <v>41</v>
      </c>
      <c r="I26" s="57" t="s">
        <v>39</v>
      </c>
      <c r="J26" s="57" t="s">
        <v>42</v>
      </c>
      <c r="K26" s="59" t="s">
        <v>43</v>
      </c>
      <c r="L26" s="56" t="s">
        <v>40</v>
      </c>
      <c r="M26" s="57" t="s">
        <v>41</v>
      </c>
      <c r="N26" s="57" t="s">
        <v>39</v>
      </c>
      <c r="O26" s="57" t="s">
        <v>42</v>
      </c>
      <c r="P26" s="59" t="s">
        <v>43</v>
      </c>
      <c r="Q26" s="56" t="s">
        <v>40</v>
      </c>
      <c r="R26" s="57" t="s">
        <v>41</v>
      </c>
      <c r="S26" s="57" t="s">
        <v>39</v>
      </c>
      <c r="T26" s="57" t="s">
        <v>47</v>
      </c>
      <c r="U26" s="59" t="s">
        <v>48</v>
      </c>
      <c r="V26" s="56" t="s">
        <v>40</v>
      </c>
      <c r="W26" s="57" t="s">
        <v>41</v>
      </c>
      <c r="X26" s="57" t="s">
        <v>39</v>
      </c>
      <c r="Y26" s="57" t="s">
        <v>42</v>
      </c>
      <c r="Z26" s="59" t="s">
        <v>43</v>
      </c>
    </row>
    <row r="27" spans="2:26" ht="15" thickTop="1" x14ac:dyDescent="0.15">
      <c r="B27" s="64">
        <v>1130</v>
      </c>
      <c r="C27" s="62">
        <v>200</v>
      </c>
      <c r="D27" s="62"/>
      <c r="E27" s="62">
        <v>21</v>
      </c>
      <c r="F27" s="65">
        <v>0</v>
      </c>
      <c r="G27" s="64">
        <v>1140</v>
      </c>
      <c r="H27" s="62">
        <v>280</v>
      </c>
      <c r="I27" s="62"/>
      <c r="J27" s="62">
        <v>22</v>
      </c>
      <c r="K27" s="65">
        <v>0</v>
      </c>
      <c r="L27" s="64">
        <v>720</v>
      </c>
      <c r="M27" s="62">
        <v>240</v>
      </c>
      <c r="N27" s="62"/>
      <c r="O27" s="62">
        <v>25</v>
      </c>
      <c r="P27" s="65">
        <v>0</v>
      </c>
      <c r="Q27" s="64">
        <v>1250</v>
      </c>
      <c r="R27" s="62">
        <v>190</v>
      </c>
      <c r="S27" s="62"/>
      <c r="T27" s="62">
        <f>U28-U27</f>
        <v>22</v>
      </c>
      <c r="U27" s="65">
        <v>0</v>
      </c>
      <c r="V27" s="64">
        <v>610</v>
      </c>
      <c r="W27" s="62">
        <v>220</v>
      </c>
      <c r="X27" s="62"/>
      <c r="Y27" s="62">
        <v>23</v>
      </c>
      <c r="Z27" s="65">
        <v>0</v>
      </c>
    </row>
    <row r="28" spans="2:26" x14ac:dyDescent="0.15">
      <c r="B28" s="70">
        <v>1390</v>
      </c>
      <c r="C28" s="68">
        <v>450</v>
      </c>
      <c r="D28" s="68"/>
      <c r="E28" s="68">
        <v>51</v>
      </c>
      <c r="F28" s="71">
        <v>21</v>
      </c>
      <c r="G28" s="70">
        <v>1730</v>
      </c>
      <c r="H28" s="68">
        <v>390</v>
      </c>
      <c r="I28" s="68"/>
      <c r="J28" s="68">
        <v>80</v>
      </c>
      <c r="K28" s="71">
        <v>22</v>
      </c>
      <c r="L28" s="70">
        <v>1190</v>
      </c>
      <c r="M28" s="68">
        <v>340</v>
      </c>
      <c r="N28" s="68"/>
      <c r="O28" s="68">
        <v>48</v>
      </c>
      <c r="P28" s="71">
        <v>25</v>
      </c>
      <c r="Q28" s="70">
        <v>1380</v>
      </c>
      <c r="R28" s="68">
        <v>360</v>
      </c>
      <c r="S28" s="68"/>
      <c r="T28" s="68">
        <f t="shared" ref="T28:T33" si="0">U29-U28</f>
        <v>76</v>
      </c>
      <c r="U28" s="71">
        <v>22</v>
      </c>
      <c r="V28" s="70">
        <v>2370</v>
      </c>
      <c r="W28" s="68">
        <v>350</v>
      </c>
      <c r="X28" s="68"/>
      <c r="Y28" s="68">
        <v>77</v>
      </c>
      <c r="Z28" s="71">
        <v>23</v>
      </c>
    </row>
    <row r="29" spans="2:26" x14ac:dyDescent="0.15">
      <c r="B29" s="70">
        <v>2010</v>
      </c>
      <c r="C29" s="68">
        <v>540</v>
      </c>
      <c r="D29" s="68"/>
      <c r="E29" s="68">
        <v>150</v>
      </c>
      <c r="F29" s="71">
        <v>72</v>
      </c>
      <c r="G29" s="70">
        <v>1930</v>
      </c>
      <c r="H29" s="68">
        <v>620</v>
      </c>
      <c r="I29" s="68"/>
      <c r="J29" s="68">
        <v>98</v>
      </c>
      <c r="K29" s="71">
        <v>102</v>
      </c>
      <c r="L29" s="70">
        <v>1670</v>
      </c>
      <c r="M29" s="68">
        <v>440</v>
      </c>
      <c r="N29" s="68"/>
      <c r="O29" s="68">
        <v>177</v>
      </c>
      <c r="P29" s="71">
        <v>73</v>
      </c>
      <c r="Q29" s="70">
        <v>1800</v>
      </c>
      <c r="R29" s="68">
        <v>580</v>
      </c>
      <c r="S29" s="68"/>
      <c r="T29" s="68">
        <f t="shared" si="0"/>
        <v>122</v>
      </c>
      <c r="U29" s="71">
        <v>98</v>
      </c>
      <c r="V29" s="70">
        <v>1650</v>
      </c>
      <c r="W29" s="68">
        <v>430</v>
      </c>
      <c r="X29" s="68"/>
      <c r="Y29" s="68">
        <v>100</v>
      </c>
      <c r="Z29" s="71">
        <v>100</v>
      </c>
    </row>
    <row r="30" spans="2:26" x14ac:dyDescent="0.15">
      <c r="B30" s="70">
        <v>1870</v>
      </c>
      <c r="C30" s="68">
        <v>620</v>
      </c>
      <c r="D30" s="68"/>
      <c r="E30" s="68">
        <v>226</v>
      </c>
      <c r="F30" s="71">
        <v>222</v>
      </c>
      <c r="G30" s="70">
        <v>1930</v>
      </c>
      <c r="H30" s="68">
        <v>740</v>
      </c>
      <c r="I30" s="68"/>
      <c r="J30" s="68">
        <v>301</v>
      </c>
      <c r="K30" s="71">
        <v>200</v>
      </c>
      <c r="L30" s="70">
        <v>1800</v>
      </c>
      <c r="M30" s="68">
        <v>580</v>
      </c>
      <c r="N30" s="68"/>
      <c r="O30" s="68">
        <v>300</v>
      </c>
      <c r="P30" s="71">
        <v>250</v>
      </c>
      <c r="Q30" s="70">
        <v>1860</v>
      </c>
      <c r="R30" s="68">
        <v>680</v>
      </c>
      <c r="S30" s="68"/>
      <c r="T30" s="68">
        <f t="shared" si="0"/>
        <v>180</v>
      </c>
      <c r="U30" s="71">
        <v>220</v>
      </c>
      <c r="V30" s="70">
        <v>1850</v>
      </c>
      <c r="W30" s="68">
        <v>570</v>
      </c>
      <c r="X30" s="68"/>
      <c r="Y30" s="68">
        <v>349</v>
      </c>
      <c r="Z30" s="71">
        <v>200</v>
      </c>
    </row>
    <row r="31" spans="2:26" x14ac:dyDescent="0.15">
      <c r="B31" s="70">
        <v>2000</v>
      </c>
      <c r="C31" s="68">
        <v>760</v>
      </c>
      <c r="D31" s="68"/>
      <c r="E31" s="68">
        <v>350</v>
      </c>
      <c r="F31" s="71">
        <v>448</v>
      </c>
      <c r="G31" s="70">
        <v>2160</v>
      </c>
      <c r="H31" s="68">
        <v>930</v>
      </c>
      <c r="I31" s="68"/>
      <c r="J31" s="68">
        <v>450</v>
      </c>
      <c r="K31" s="71">
        <v>501</v>
      </c>
      <c r="L31" s="70">
        <v>2040</v>
      </c>
      <c r="M31" s="68">
        <v>770</v>
      </c>
      <c r="N31" s="68"/>
      <c r="O31" s="68">
        <v>450</v>
      </c>
      <c r="P31" s="71">
        <v>550</v>
      </c>
      <c r="Q31" s="70">
        <v>2020</v>
      </c>
      <c r="R31" s="68">
        <v>850</v>
      </c>
      <c r="S31" s="68"/>
      <c r="T31" s="68">
        <f t="shared" si="0"/>
        <v>449</v>
      </c>
      <c r="U31" s="71">
        <v>400</v>
      </c>
      <c r="V31" s="70">
        <v>1850</v>
      </c>
      <c r="W31" s="68">
        <v>680</v>
      </c>
      <c r="X31" s="68"/>
      <c r="Y31" s="68">
        <v>301</v>
      </c>
      <c r="Z31" s="71">
        <v>549</v>
      </c>
    </row>
    <row r="32" spans="2:26" x14ac:dyDescent="0.15">
      <c r="B32" s="70">
        <v>2270</v>
      </c>
      <c r="C32" s="68">
        <v>990</v>
      </c>
      <c r="D32" s="68"/>
      <c r="E32" s="68">
        <v>202</v>
      </c>
      <c r="F32" s="71">
        <v>798</v>
      </c>
      <c r="G32" s="70">
        <v>2450</v>
      </c>
      <c r="H32" s="68">
        <v>1220</v>
      </c>
      <c r="I32" s="68"/>
      <c r="J32" s="68">
        <v>351</v>
      </c>
      <c r="K32" s="71">
        <v>951</v>
      </c>
      <c r="L32" s="70">
        <v>2160</v>
      </c>
      <c r="M32" s="68">
        <v>940</v>
      </c>
      <c r="N32" s="68"/>
      <c r="O32" s="68">
        <v>500</v>
      </c>
      <c r="P32" s="71">
        <v>1000</v>
      </c>
      <c r="Q32" s="70">
        <v>2170</v>
      </c>
      <c r="R32" s="68">
        <v>1040</v>
      </c>
      <c r="S32" s="68"/>
      <c r="T32" s="68">
        <f t="shared" si="0"/>
        <v>351</v>
      </c>
      <c r="U32" s="71">
        <v>849</v>
      </c>
      <c r="V32" s="70">
        <v>4400</v>
      </c>
      <c r="W32" s="68">
        <v>2340</v>
      </c>
      <c r="X32" s="68"/>
      <c r="Y32" s="68">
        <v>199</v>
      </c>
      <c r="Z32" s="71">
        <v>850</v>
      </c>
    </row>
    <row r="33" spans="2:74" x14ac:dyDescent="0.15">
      <c r="B33" s="70">
        <v>2460</v>
      </c>
      <c r="C33" s="68">
        <v>1060</v>
      </c>
      <c r="D33" s="68"/>
      <c r="E33" s="68">
        <v>348</v>
      </c>
      <c r="F33" s="71">
        <v>1000</v>
      </c>
      <c r="G33" s="70">
        <v>2670</v>
      </c>
      <c r="H33" s="68">
        <v>1250</v>
      </c>
      <c r="I33" s="68"/>
      <c r="J33" s="68">
        <v>689</v>
      </c>
      <c r="K33" s="71">
        <v>1302</v>
      </c>
      <c r="L33" s="70">
        <v>2330</v>
      </c>
      <c r="M33" s="68">
        <v>1070</v>
      </c>
      <c r="N33" s="68"/>
      <c r="O33" s="68">
        <v>490</v>
      </c>
      <c r="P33" s="71">
        <v>1500</v>
      </c>
      <c r="Q33" s="70">
        <v>2410</v>
      </c>
      <c r="R33" s="68">
        <v>1100</v>
      </c>
      <c r="S33" s="68"/>
      <c r="T33" s="68">
        <f t="shared" si="0"/>
        <v>451</v>
      </c>
      <c r="U33" s="71">
        <v>1200</v>
      </c>
      <c r="V33" s="70">
        <v>5710</v>
      </c>
      <c r="W33" s="68">
        <v>2920</v>
      </c>
      <c r="X33" s="68"/>
      <c r="Y33" s="68">
        <v>242</v>
      </c>
      <c r="Z33" s="71">
        <v>1049</v>
      </c>
    </row>
    <row r="34" spans="2:74" ht="15" thickBot="1" x14ac:dyDescent="0.2">
      <c r="B34" s="70">
        <v>2880</v>
      </c>
      <c r="C34" s="68">
        <v>1360</v>
      </c>
      <c r="D34" s="68"/>
      <c r="E34" s="68">
        <v>352</v>
      </c>
      <c r="F34" s="71">
        <v>1348</v>
      </c>
      <c r="G34" s="72"/>
      <c r="H34" s="73"/>
      <c r="I34" s="73"/>
      <c r="J34" s="73" t="s">
        <v>44</v>
      </c>
      <c r="K34" s="74">
        <v>1991</v>
      </c>
      <c r="L34" s="72"/>
      <c r="M34" s="73"/>
      <c r="N34" s="73"/>
      <c r="O34" s="73" t="s">
        <v>44</v>
      </c>
      <c r="P34" s="74">
        <v>1990</v>
      </c>
      <c r="Q34" s="70">
        <v>2700</v>
      </c>
      <c r="R34" s="68">
        <v>1320</v>
      </c>
      <c r="S34" s="68"/>
      <c r="T34" s="68">
        <f>U35-U34</f>
        <v>341</v>
      </c>
      <c r="U34" s="71">
        <v>1651</v>
      </c>
      <c r="V34" s="72"/>
      <c r="W34" s="73"/>
      <c r="X34" s="73"/>
      <c r="Y34" s="73" t="s">
        <v>44</v>
      </c>
      <c r="Z34" s="74">
        <v>1291</v>
      </c>
    </row>
    <row r="35" spans="2:74" ht="15" thickBot="1" x14ac:dyDescent="0.2">
      <c r="B35" s="70">
        <v>2960</v>
      </c>
      <c r="C35" s="68">
        <v>1440</v>
      </c>
      <c r="D35" s="68"/>
      <c r="E35" s="68">
        <v>300</v>
      </c>
      <c r="F35" s="71">
        <v>1700</v>
      </c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2"/>
      <c r="R35" s="73"/>
      <c r="S35" s="73"/>
      <c r="T35" s="73" t="s">
        <v>44</v>
      </c>
      <c r="U35" s="74">
        <v>1992</v>
      </c>
      <c r="V35" s="79"/>
      <c r="W35" s="79"/>
      <c r="X35" s="79"/>
      <c r="Y35" s="79"/>
      <c r="Z35" s="79"/>
    </row>
    <row r="36" spans="2:74" ht="15" thickBot="1" x14ac:dyDescent="0.2">
      <c r="B36" s="72"/>
      <c r="C36" s="73"/>
      <c r="D36" s="73"/>
      <c r="E36" s="73" t="s">
        <v>44</v>
      </c>
      <c r="F36" s="74">
        <v>2000</v>
      </c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spans="2:74" ht="15" thickBot="1" x14ac:dyDescent="0.2"/>
    <row r="38" spans="2:74" ht="15" thickBot="1" x14ac:dyDescent="0.2">
      <c r="B38" s="166" t="s">
        <v>61</v>
      </c>
      <c r="C38" s="163"/>
      <c r="D38" s="163"/>
      <c r="E38" s="163"/>
      <c r="F38" s="164"/>
      <c r="G38" s="166" t="s">
        <v>62</v>
      </c>
      <c r="H38" s="163"/>
      <c r="I38" s="163"/>
      <c r="J38" s="163"/>
      <c r="K38" s="164"/>
      <c r="L38" s="166" t="s">
        <v>63</v>
      </c>
      <c r="M38" s="163"/>
      <c r="N38" s="163"/>
      <c r="O38" s="163"/>
      <c r="P38" s="164"/>
      <c r="Q38" s="166" t="s">
        <v>64</v>
      </c>
      <c r="R38" s="163"/>
      <c r="S38" s="163"/>
      <c r="T38" s="163"/>
      <c r="U38" s="164"/>
      <c r="V38" s="166" t="s">
        <v>65</v>
      </c>
      <c r="W38" s="163"/>
      <c r="X38" s="163"/>
      <c r="Y38" s="163"/>
      <c r="Z38" s="164"/>
      <c r="BV38" s="115"/>
    </row>
    <row r="39" spans="2:74" ht="17.25" thickBot="1" x14ac:dyDescent="0.2">
      <c r="B39" s="141" t="s">
        <v>16</v>
      </c>
      <c r="C39" s="131" t="s">
        <v>15</v>
      </c>
      <c r="D39" s="131" t="s">
        <v>75</v>
      </c>
      <c r="E39" s="131" t="s">
        <v>53</v>
      </c>
      <c r="F39" s="146" t="s">
        <v>71</v>
      </c>
      <c r="G39" s="141" t="s">
        <v>16</v>
      </c>
      <c r="H39" s="131" t="s">
        <v>15</v>
      </c>
      <c r="I39" s="131" t="s">
        <v>75</v>
      </c>
      <c r="J39" s="131" t="s">
        <v>53</v>
      </c>
      <c r="K39" s="146" t="s">
        <v>71</v>
      </c>
      <c r="L39" s="141" t="s">
        <v>16</v>
      </c>
      <c r="M39" s="131" t="s">
        <v>15</v>
      </c>
      <c r="N39" s="131" t="s">
        <v>75</v>
      </c>
      <c r="O39" s="131" t="s">
        <v>53</v>
      </c>
      <c r="P39" s="147" t="s">
        <v>71</v>
      </c>
      <c r="Q39" s="141" t="s">
        <v>16</v>
      </c>
      <c r="R39" s="131" t="s">
        <v>15</v>
      </c>
      <c r="S39" s="131" t="s">
        <v>75</v>
      </c>
      <c r="T39" s="131" t="s">
        <v>53</v>
      </c>
      <c r="U39" s="146" t="s">
        <v>71</v>
      </c>
      <c r="V39" s="141" t="s">
        <v>16</v>
      </c>
      <c r="W39" s="131" t="s">
        <v>15</v>
      </c>
      <c r="X39" s="131" t="s">
        <v>75</v>
      </c>
      <c r="Y39" s="131" t="s">
        <v>53</v>
      </c>
      <c r="Z39" s="153" t="s">
        <v>71</v>
      </c>
      <c r="BV39" s="115"/>
    </row>
    <row r="40" spans="2:74" ht="15" thickTop="1" x14ac:dyDescent="0.15">
      <c r="B40" s="132">
        <v>250</v>
      </c>
      <c r="C40" s="133">
        <v>114</v>
      </c>
      <c r="D40" s="133">
        <v>1.6</v>
      </c>
      <c r="E40" s="133">
        <v>3</v>
      </c>
      <c r="F40" s="134">
        <v>0</v>
      </c>
      <c r="G40" s="132">
        <v>400</v>
      </c>
      <c r="H40" s="133">
        <v>85</v>
      </c>
      <c r="I40" s="133">
        <v>1.75</v>
      </c>
      <c r="J40" s="133">
        <v>5.0999999999999996</v>
      </c>
      <c r="K40" s="134">
        <v>0</v>
      </c>
      <c r="L40" s="132">
        <v>700</v>
      </c>
      <c r="M40" s="133">
        <v>95</v>
      </c>
      <c r="N40" s="133">
        <v>1.55</v>
      </c>
      <c r="O40" s="133">
        <v>2.5</v>
      </c>
      <c r="P40" s="148">
        <v>0</v>
      </c>
      <c r="Q40" s="132">
        <v>1430</v>
      </c>
      <c r="R40" s="133">
        <v>100</v>
      </c>
      <c r="S40" s="133">
        <v>1.6</v>
      </c>
      <c r="T40" s="133">
        <v>10.1</v>
      </c>
      <c r="U40" s="148">
        <v>0</v>
      </c>
      <c r="V40" s="132">
        <v>336</v>
      </c>
      <c r="W40" s="133">
        <v>84</v>
      </c>
      <c r="X40" s="133">
        <v>1.52</v>
      </c>
      <c r="Y40" s="133">
        <v>2</v>
      </c>
      <c r="Z40" s="154">
        <v>0</v>
      </c>
      <c r="BV40" s="115"/>
    </row>
    <row r="41" spans="2:74" x14ac:dyDescent="0.15">
      <c r="B41" s="138">
        <v>720</v>
      </c>
      <c r="C41" s="139">
        <v>168</v>
      </c>
      <c r="D41" s="139">
        <v>1.6</v>
      </c>
      <c r="E41" s="139">
        <v>2.5</v>
      </c>
      <c r="F41" s="140">
        <f>E40+F40</f>
        <v>3</v>
      </c>
      <c r="G41" s="138">
        <v>810</v>
      </c>
      <c r="H41" s="139">
        <v>121</v>
      </c>
      <c r="I41" s="139">
        <v>1.65</v>
      </c>
      <c r="J41" s="139">
        <v>3</v>
      </c>
      <c r="K41" s="140">
        <f>J40+K40</f>
        <v>5.0999999999999996</v>
      </c>
      <c r="L41" s="138">
        <v>700</v>
      </c>
      <c r="M41" s="139">
        <v>120</v>
      </c>
      <c r="N41" s="139">
        <v>1.9</v>
      </c>
      <c r="O41" s="139">
        <v>3.4</v>
      </c>
      <c r="P41" s="149">
        <f>O40+P40</f>
        <v>2.5</v>
      </c>
      <c r="Q41" s="138">
        <v>1520</v>
      </c>
      <c r="R41" s="139">
        <v>180</v>
      </c>
      <c r="S41" s="139">
        <v>1.8</v>
      </c>
      <c r="T41" s="139">
        <v>12.6</v>
      </c>
      <c r="U41" s="149">
        <f>T40+U40</f>
        <v>10.1</v>
      </c>
      <c r="V41" s="138">
        <v>1563</v>
      </c>
      <c r="W41" s="139">
        <v>125</v>
      </c>
      <c r="X41" s="139">
        <v>1.79</v>
      </c>
      <c r="Y41" s="139">
        <v>1.7</v>
      </c>
      <c r="Z41" s="150">
        <f>Y40+Z40</f>
        <v>2</v>
      </c>
      <c r="BV41" s="115"/>
    </row>
    <row r="42" spans="2:74" x14ac:dyDescent="0.15">
      <c r="B42" s="138">
        <v>2040</v>
      </c>
      <c r="C42" s="139">
        <v>168</v>
      </c>
      <c r="D42" s="139">
        <v>1.6</v>
      </c>
      <c r="E42" s="139">
        <v>2</v>
      </c>
      <c r="F42" s="140">
        <f t="shared" ref="F42:F50" si="1">E41+F41</f>
        <v>5.5</v>
      </c>
      <c r="G42" s="138">
        <v>1380</v>
      </c>
      <c r="H42" s="139">
        <v>257</v>
      </c>
      <c r="I42" s="139">
        <v>1.83</v>
      </c>
      <c r="J42" s="139">
        <v>7.4</v>
      </c>
      <c r="K42" s="140">
        <f t="shared" ref="K42:K46" si="2">J41+K41</f>
        <v>8.1</v>
      </c>
      <c r="L42" s="138">
        <v>700</v>
      </c>
      <c r="M42" s="139">
        <v>130</v>
      </c>
      <c r="N42" s="139">
        <v>1.7</v>
      </c>
      <c r="O42" s="139">
        <v>3</v>
      </c>
      <c r="P42" s="149">
        <f t="shared" ref="P42:P52" si="3">O41+P41</f>
        <v>5.9</v>
      </c>
      <c r="Q42" s="138">
        <v>1720</v>
      </c>
      <c r="R42" s="139">
        <v>240</v>
      </c>
      <c r="S42" s="139">
        <v>1.6</v>
      </c>
      <c r="T42" s="139">
        <v>2.2000000000000002</v>
      </c>
      <c r="U42" s="149">
        <f t="shared" ref="U42:U45" si="4">T41+U41</f>
        <v>22.7</v>
      </c>
      <c r="V42" s="138">
        <v>1587</v>
      </c>
      <c r="W42" s="139">
        <v>108</v>
      </c>
      <c r="X42" s="139">
        <v>1.95</v>
      </c>
      <c r="Y42" s="139">
        <v>1.3</v>
      </c>
      <c r="Z42" s="150">
        <f t="shared" ref="Z42:Z50" si="5">Y41+Z41</f>
        <v>3.7</v>
      </c>
      <c r="BV42" s="115"/>
    </row>
    <row r="43" spans="2:74" x14ac:dyDescent="0.15">
      <c r="B43" s="138">
        <v>2040</v>
      </c>
      <c r="C43" s="139">
        <v>430</v>
      </c>
      <c r="D43" s="139">
        <v>1.95</v>
      </c>
      <c r="E43" s="139">
        <v>9.8000000000000007</v>
      </c>
      <c r="F43" s="140">
        <f t="shared" si="1"/>
        <v>7.5</v>
      </c>
      <c r="G43" s="138">
        <v>1490</v>
      </c>
      <c r="H43" s="139">
        <v>232</v>
      </c>
      <c r="I43" s="139">
        <v>1.68</v>
      </c>
      <c r="J43" s="139">
        <v>1.8</v>
      </c>
      <c r="K43" s="140">
        <f t="shared" si="2"/>
        <v>15.5</v>
      </c>
      <c r="L43" s="138">
        <v>1100</v>
      </c>
      <c r="M43" s="139">
        <v>110</v>
      </c>
      <c r="N43" s="139">
        <v>1.5</v>
      </c>
      <c r="O43" s="139">
        <v>6.3</v>
      </c>
      <c r="P43" s="149">
        <f t="shared" si="3"/>
        <v>8.9</v>
      </c>
      <c r="Q43" s="138">
        <v>2130</v>
      </c>
      <c r="R43" s="139">
        <v>440</v>
      </c>
      <c r="S43" s="139">
        <v>2</v>
      </c>
      <c r="T43" s="139">
        <v>1.3</v>
      </c>
      <c r="U43" s="149">
        <f t="shared" si="4"/>
        <v>24.9</v>
      </c>
      <c r="V43" s="138">
        <v>1604</v>
      </c>
      <c r="W43" s="139">
        <v>182</v>
      </c>
      <c r="X43" s="139">
        <v>2.0099999999999998</v>
      </c>
      <c r="Y43" s="139">
        <v>3</v>
      </c>
      <c r="Z43" s="150">
        <f t="shared" si="5"/>
        <v>5</v>
      </c>
      <c r="BV43" s="115"/>
    </row>
    <row r="44" spans="2:74" x14ac:dyDescent="0.15">
      <c r="B44" s="138">
        <v>2040</v>
      </c>
      <c r="C44" s="139">
        <v>360</v>
      </c>
      <c r="D44" s="139">
        <v>1.8</v>
      </c>
      <c r="E44" s="139">
        <v>6</v>
      </c>
      <c r="F44" s="140">
        <f t="shared" si="1"/>
        <v>17.3</v>
      </c>
      <c r="G44" s="138">
        <v>2110</v>
      </c>
      <c r="H44" s="139">
        <v>490</v>
      </c>
      <c r="I44" s="139">
        <v>2.0299999999999998</v>
      </c>
      <c r="J44" s="139">
        <v>5.5</v>
      </c>
      <c r="K44" s="140">
        <f t="shared" si="2"/>
        <v>17.3</v>
      </c>
      <c r="L44" s="138">
        <v>1100</v>
      </c>
      <c r="M44" s="139">
        <v>110</v>
      </c>
      <c r="N44" s="139">
        <v>1.5</v>
      </c>
      <c r="O44" s="139">
        <v>6.8</v>
      </c>
      <c r="P44" s="149">
        <f t="shared" si="3"/>
        <v>15.2</v>
      </c>
      <c r="Q44" s="138">
        <v>1660</v>
      </c>
      <c r="R44" s="139">
        <v>350</v>
      </c>
      <c r="S44" s="139">
        <v>1.84</v>
      </c>
      <c r="T44" s="139">
        <v>11.6</v>
      </c>
      <c r="U44" s="149">
        <f t="shared" si="4"/>
        <v>26.2</v>
      </c>
      <c r="V44" s="138">
        <v>1598</v>
      </c>
      <c r="W44" s="139">
        <v>194</v>
      </c>
      <c r="X44" s="139">
        <v>1.88</v>
      </c>
      <c r="Y44" s="139">
        <v>11.9</v>
      </c>
      <c r="Z44" s="150">
        <f t="shared" si="5"/>
        <v>8</v>
      </c>
      <c r="BV44" s="115"/>
    </row>
    <row r="45" spans="2:74" ht="15" thickBot="1" x14ac:dyDescent="0.2">
      <c r="B45" s="138">
        <v>1600</v>
      </c>
      <c r="C45" s="139">
        <v>595</v>
      </c>
      <c r="D45" s="139">
        <v>2</v>
      </c>
      <c r="E45" s="139">
        <v>6.4</v>
      </c>
      <c r="F45" s="140">
        <f t="shared" si="1"/>
        <v>23.3</v>
      </c>
      <c r="G45" s="138">
        <v>1845</v>
      </c>
      <c r="H45" s="139">
        <v>540</v>
      </c>
      <c r="I45" s="139">
        <v>1.99</v>
      </c>
      <c r="J45" s="139">
        <v>3.1</v>
      </c>
      <c r="K45" s="140">
        <f t="shared" si="2"/>
        <v>22.8</v>
      </c>
      <c r="L45" s="138">
        <v>1100</v>
      </c>
      <c r="M45" s="139">
        <v>140</v>
      </c>
      <c r="N45" s="139">
        <v>1.7</v>
      </c>
      <c r="O45" s="139">
        <v>7</v>
      </c>
      <c r="P45" s="149">
        <f t="shared" si="3"/>
        <v>22</v>
      </c>
      <c r="Q45" s="135">
        <v>1710</v>
      </c>
      <c r="R45" s="136">
        <v>410</v>
      </c>
      <c r="S45" s="136">
        <v>1.84</v>
      </c>
      <c r="T45" s="136"/>
      <c r="U45" s="152">
        <f t="shared" si="4"/>
        <v>37.799999999999997</v>
      </c>
      <c r="V45" s="138">
        <v>1539</v>
      </c>
      <c r="W45" s="139">
        <v>206</v>
      </c>
      <c r="X45" s="139">
        <v>1.86</v>
      </c>
      <c r="Y45" s="139">
        <v>3</v>
      </c>
      <c r="Z45" s="150">
        <f t="shared" si="5"/>
        <v>19.899999999999999</v>
      </c>
      <c r="BV45" s="115"/>
    </row>
    <row r="46" spans="2:74" ht="15" thickBot="1" x14ac:dyDescent="0.2">
      <c r="B46" s="138">
        <v>1700</v>
      </c>
      <c r="C46" s="139">
        <v>480</v>
      </c>
      <c r="D46" s="139">
        <v>1.85</v>
      </c>
      <c r="E46" s="139">
        <v>6.7</v>
      </c>
      <c r="F46" s="140">
        <f t="shared" si="1"/>
        <v>29.700000000000003</v>
      </c>
      <c r="G46" s="135">
        <v>1670</v>
      </c>
      <c r="H46" s="136">
        <v>545</v>
      </c>
      <c r="I46" s="136">
        <v>1.82</v>
      </c>
      <c r="J46" s="136"/>
      <c r="K46" s="137">
        <f t="shared" si="2"/>
        <v>25.900000000000002</v>
      </c>
      <c r="L46" s="138">
        <v>1100</v>
      </c>
      <c r="M46" s="139">
        <v>200</v>
      </c>
      <c r="N46" s="139">
        <v>1.7</v>
      </c>
      <c r="O46" s="139">
        <v>6.4</v>
      </c>
      <c r="P46" s="150">
        <f t="shared" si="3"/>
        <v>29</v>
      </c>
      <c r="V46" s="138">
        <v>1653</v>
      </c>
      <c r="W46" s="139">
        <v>256</v>
      </c>
      <c r="X46" s="139">
        <v>1.85</v>
      </c>
      <c r="Y46" s="139">
        <v>2.6</v>
      </c>
      <c r="Z46" s="150">
        <f t="shared" si="5"/>
        <v>22.9</v>
      </c>
      <c r="BV46" s="115"/>
    </row>
    <row r="47" spans="2:74" x14ac:dyDescent="0.15">
      <c r="B47" s="138">
        <v>1700</v>
      </c>
      <c r="C47" s="139">
        <v>590</v>
      </c>
      <c r="D47" s="139">
        <v>2</v>
      </c>
      <c r="E47" s="139">
        <v>3.9</v>
      </c>
      <c r="F47" s="143">
        <f t="shared" si="1"/>
        <v>36.400000000000006</v>
      </c>
      <c r="G47" s="53"/>
      <c r="H47" s="53"/>
      <c r="I47" s="53"/>
      <c r="J47" s="53"/>
      <c r="K47" s="53"/>
      <c r="L47" s="138">
        <v>1400</v>
      </c>
      <c r="M47" s="139">
        <v>210</v>
      </c>
      <c r="N47" s="139">
        <v>1.6</v>
      </c>
      <c r="O47" s="139">
        <v>6.6</v>
      </c>
      <c r="P47" s="150">
        <f t="shared" si="3"/>
        <v>35.4</v>
      </c>
      <c r="V47" s="138">
        <v>1803</v>
      </c>
      <c r="W47" s="139">
        <v>300</v>
      </c>
      <c r="X47" s="139">
        <v>2.2000000000000002</v>
      </c>
      <c r="Y47" s="139">
        <v>1.6</v>
      </c>
      <c r="Z47" s="150">
        <f t="shared" si="5"/>
        <v>25.5</v>
      </c>
      <c r="BV47" s="115"/>
    </row>
    <row r="48" spans="2:74" x14ac:dyDescent="0.15">
      <c r="B48" s="138">
        <v>1930</v>
      </c>
      <c r="C48" s="139">
        <v>460</v>
      </c>
      <c r="D48" s="139">
        <v>1.85</v>
      </c>
      <c r="E48" s="139">
        <v>11.5</v>
      </c>
      <c r="F48" s="143">
        <f t="shared" si="1"/>
        <v>40.300000000000004</v>
      </c>
      <c r="G48" s="53"/>
      <c r="H48" s="53"/>
      <c r="I48" s="53"/>
      <c r="J48" s="53"/>
      <c r="K48" s="53"/>
      <c r="L48" s="138">
        <v>550</v>
      </c>
      <c r="M48" s="139">
        <v>210</v>
      </c>
      <c r="N48" s="139">
        <v>1.8</v>
      </c>
      <c r="O48" s="139">
        <v>1.1000000000000001</v>
      </c>
      <c r="P48" s="150">
        <f t="shared" si="3"/>
        <v>42</v>
      </c>
      <c r="V48" s="138">
        <v>1852</v>
      </c>
      <c r="W48" s="139">
        <v>543</v>
      </c>
      <c r="X48" s="139">
        <v>2.1</v>
      </c>
      <c r="Y48" s="139">
        <v>0.7</v>
      </c>
      <c r="Z48" s="150">
        <f t="shared" si="5"/>
        <v>27.1</v>
      </c>
      <c r="BV48" s="115"/>
    </row>
    <row r="49" spans="2:73" x14ac:dyDescent="0.15">
      <c r="B49" s="138">
        <v>1930</v>
      </c>
      <c r="C49" s="139">
        <v>600</v>
      </c>
      <c r="D49" s="139">
        <v>2.1</v>
      </c>
      <c r="E49" s="139">
        <v>4.0999999999999996</v>
      </c>
      <c r="F49" s="143">
        <f t="shared" si="1"/>
        <v>51.800000000000004</v>
      </c>
      <c r="G49" s="53"/>
      <c r="H49" s="53"/>
      <c r="I49" s="53"/>
      <c r="J49" s="53"/>
      <c r="L49" s="138">
        <v>1700</v>
      </c>
      <c r="M49" s="139">
        <v>310</v>
      </c>
      <c r="N49" s="139">
        <v>1.8</v>
      </c>
      <c r="O49" s="139">
        <v>3.7</v>
      </c>
      <c r="P49" s="150">
        <f t="shared" si="3"/>
        <v>43.1</v>
      </c>
      <c r="V49" s="138">
        <v>2147</v>
      </c>
      <c r="W49" s="139">
        <v>348</v>
      </c>
      <c r="X49" s="139">
        <v>2.23</v>
      </c>
      <c r="Y49" s="139">
        <v>9.6999999999999993</v>
      </c>
      <c r="Z49" s="150">
        <f t="shared" si="5"/>
        <v>27.8</v>
      </c>
    </row>
    <row r="50" spans="2:73" ht="15" thickBot="1" x14ac:dyDescent="0.2">
      <c r="B50" s="135">
        <v>1930</v>
      </c>
      <c r="C50" s="136">
        <v>500</v>
      </c>
      <c r="D50" s="136">
        <v>1.8</v>
      </c>
      <c r="E50" s="136"/>
      <c r="F50" s="144">
        <f t="shared" si="1"/>
        <v>55.900000000000006</v>
      </c>
      <c r="G50" s="53"/>
      <c r="H50" s="53"/>
      <c r="I50" s="53"/>
      <c r="J50" s="53"/>
      <c r="L50" s="138">
        <v>1700</v>
      </c>
      <c r="M50" s="139">
        <v>350</v>
      </c>
      <c r="N50" s="139">
        <v>1.9</v>
      </c>
      <c r="O50" s="139">
        <v>7.1</v>
      </c>
      <c r="P50" s="150">
        <f t="shared" si="3"/>
        <v>46.800000000000004</v>
      </c>
      <c r="V50" s="135">
        <v>1839</v>
      </c>
      <c r="W50" s="136">
        <v>439</v>
      </c>
      <c r="X50" s="136">
        <v>1.95</v>
      </c>
      <c r="Y50" s="136"/>
      <c r="Z50" s="151">
        <f t="shared" si="5"/>
        <v>37.5</v>
      </c>
    </row>
    <row r="51" spans="2:73" x14ac:dyDescent="0.15">
      <c r="B51" s="53"/>
      <c r="C51" s="53"/>
      <c r="D51" s="53"/>
      <c r="E51" s="53"/>
      <c r="F51" s="53"/>
      <c r="G51" s="53"/>
      <c r="H51" s="53"/>
      <c r="I51" s="53"/>
      <c r="J51" s="53"/>
      <c r="L51" s="138">
        <v>1700</v>
      </c>
      <c r="M51" s="139">
        <v>320</v>
      </c>
      <c r="N51" s="139">
        <v>1.85</v>
      </c>
      <c r="O51" s="139">
        <v>7.3</v>
      </c>
      <c r="P51" s="150">
        <f t="shared" si="3"/>
        <v>53.900000000000006</v>
      </c>
      <c r="Q51" s="53"/>
      <c r="T51" s="53"/>
      <c r="U51" s="53"/>
      <c r="V51" s="53"/>
      <c r="W51" s="53"/>
      <c r="X51" s="53"/>
      <c r="Y51" s="53"/>
    </row>
    <row r="52" spans="2:73" ht="15" thickBot="1" x14ac:dyDescent="0.2">
      <c r="B52" s="53"/>
      <c r="C52" s="53"/>
      <c r="D52" s="53"/>
      <c r="E52" s="53"/>
      <c r="F52" s="53"/>
      <c r="G52" s="53"/>
      <c r="H52" s="53"/>
      <c r="L52" s="135">
        <v>1700</v>
      </c>
      <c r="M52" s="136">
        <v>370</v>
      </c>
      <c r="N52" s="136">
        <v>1.9</v>
      </c>
      <c r="O52" s="136"/>
      <c r="P52" s="151">
        <f t="shared" si="3"/>
        <v>61.2</v>
      </c>
      <c r="Q52" s="53"/>
      <c r="T52" s="53"/>
      <c r="U52" s="53"/>
      <c r="BQ52"/>
      <c r="BR52"/>
      <c r="BS52"/>
      <c r="BT52"/>
      <c r="BU52"/>
    </row>
    <row r="53" spans="2:73" ht="15" thickBot="1" x14ac:dyDescent="0.2">
      <c r="BP53"/>
      <c r="BQ53"/>
      <c r="BR53"/>
      <c r="BS53"/>
      <c r="BT53"/>
      <c r="BU53"/>
    </row>
    <row r="54" spans="2:73" ht="15" thickBot="1" x14ac:dyDescent="0.2">
      <c r="B54" s="167" t="s">
        <v>58</v>
      </c>
      <c r="C54" s="168"/>
      <c r="D54" s="168"/>
      <c r="E54" s="168"/>
      <c r="F54" s="169"/>
      <c r="G54" s="167" t="s">
        <v>59</v>
      </c>
      <c r="H54" s="168"/>
      <c r="I54" s="168"/>
      <c r="J54" s="168"/>
      <c r="K54" s="170"/>
      <c r="L54" s="157" t="s">
        <v>10</v>
      </c>
      <c r="M54" s="158"/>
      <c r="N54" s="158"/>
      <c r="O54" s="158"/>
      <c r="P54" s="158"/>
      <c r="Q54" s="157" t="s">
        <v>11</v>
      </c>
      <c r="R54" s="158"/>
      <c r="S54" s="158"/>
      <c r="T54" s="158"/>
      <c r="U54" s="158"/>
      <c r="V54" s="157" t="s">
        <v>12</v>
      </c>
      <c r="W54" s="158"/>
      <c r="X54" s="158"/>
      <c r="Y54" s="158"/>
      <c r="Z54" s="159"/>
      <c r="AA54" s="115"/>
      <c r="BO54"/>
      <c r="BP54"/>
      <c r="BQ54"/>
      <c r="BR54"/>
      <c r="BS54"/>
      <c r="BT54"/>
      <c r="BU54"/>
    </row>
    <row r="55" spans="2:73" ht="15" thickBot="1" x14ac:dyDescent="0.2">
      <c r="B55" s="141" t="s">
        <v>40</v>
      </c>
      <c r="C55" s="131" t="s">
        <v>41</v>
      </c>
      <c r="D55" s="131" t="s">
        <v>39</v>
      </c>
      <c r="E55" s="131" t="s">
        <v>53</v>
      </c>
      <c r="F55" s="146" t="s">
        <v>74</v>
      </c>
      <c r="G55" s="141" t="s">
        <v>40</v>
      </c>
      <c r="H55" s="131" t="s">
        <v>41</v>
      </c>
      <c r="I55" s="131" t="s">
        <v>39</v>
      </c>
      <c r="J55" s="131" t="s">
        <v>53</v>
      </c>
      <c r="K55" s="142" t="s">
        <v>74</v>
      </c>
      <c r="L55" s="89" t="s">
        <v>40</v>
      </c>
      <c r="M55" s="57" t="s">
        <v>41</v>
      </c>
      <c r="N55" s="57" t="s">
        <v>39</v>
      </c>
      <c r="O55" s="57" t="s">
        <v>70</v>
      </c>
      <c r="P55" s="58" t="s">
        <v>71</v>
      </c>
      <c r="Q55" s="56" t="s">
        <v>40</v>
      </c>
      <c r="R55" s="57" t="s">
        <v>41</v>
      </c>
      <c r="S55" s="57" t="s">
        <v>39</v>
      </c>
      <c r="T55" s="57" t="s">
        <v>70</v>
      </c>
      <c r="U55" s="58" t="s">
        <v>71</v>
      </c>
      <c r="V55" s="56" t="s">
        <v>40</v>
      </c>
      <c r="W55" s="57" t="s">
        <v>41</v>
      </c>
      <c r="X55" s="57" t="s">
        <v>39</v>
      </c>
      <c r="Y55" s="57" t="s">
        <v>70</v>
      </c>
      <c r="Z55" s="58" t="s">
        <v>73</v>
      </c>
      <c r="BO55"/>
      <c r="BP55"/>
      <c r="BQ55"/>
      <c r="BR55"/>
      <c r="BS55"/>
      <c r="BT55"/>
      <c r="BU55"/>
    </row>
    <row r="56" spans="2:73" ht="15" thickTop="1" x14ac:dyDescent="0.15">
      <c r="B56" s="132">
        <v>170</v>
      </c>
      <c r="C56" s="133">
        <v>110</v>
      </c>
      <c r="D56" s="133">
        <v>1.3</v>
      </c>
      <c r="E56" s="133">
        <v>2</v>
      </c>
      <c r="F56" s="134">
        <v>0</v>
      </c>
      <c r="G56" s="132">
        <v>580</v>
      </c>
      <c r="H56" s="133">
        <v>120</v>
      </c>
      <c r="I56" s="133">
        <v>1.5</v>
      </c>
      <c r="J56" s="133">
        <v>5.8</v>
      </c>
      <c r="K56" s="145">
        <v>0</v>
      </c>
      <c r="L56" s="64">
        <v>1210</v>
      </c>
      <c r="M56" s="62">
        <v>150</v>
      </c>
      <c r="N56" s="62">
        <v>1.5262500000000001</v>
      </c>
      <c r="O56" s="62">
        <v>8</v>
      </c>
      <c r="P56" s="63">
        <v>0</v>
      </c>
      <c r="Q56" s="64">
        <v>1020</v>
      </c>
      <c r="R56" s="62">
        <v>130</v>
      </c>
      <c r="S56" s="62">
        <v>1.57</v>
      </c>
      <c r="T56" s="62">
        <v>2</v>
      </c>
      <c r="U56" s="63">
        <v>0</v>
      </c>
      <c r="V56" s="64">
        <v>385</v>
      </c>
      <c r="W56" s="62">
        <v>135</v>
      </c>
      <c r="X56" s="62">
        <v>2.0266666666666668</v>
      </c>
      <c r="Y56" s="62">
        <v>3</v>
      </c>
      <c r="Z56" s="63">
        <v>0</v>
      </c>
      <c r="BM56"/>
      <c r="BN56"/>
      <c r="BO56"/>
      <c r="BP56"/>
      <c r="BQ56"/>
      <c r="BR56"/>
      <c r="BS56"/>
      <c r="BT56"/>
      <c r="BU56"/>
    </row>
    <row r="57" spans="2:73" x14ac:dyDescent="0.15">
      <c r="B57" s="138">
        <v>1430</v>
      </c>
      <c r="C57" s="139">
        <v>200</v>
      </c>
      <c r="D57" s="139">
        <v>1.3</v>
      </c>
      <c r="E57" s="139">
        <v>6</v>
      </c>
      <c r="F57" s="140">
        <v>2</v>
      </c>
      <c r="G57" s="138">
        <v>1490</v>
      </c>
      <c r="H57" s="139">
        <v>140</v>
      </c>
      <c r="I57" s="139">
        <v>1.6</v>
      </c>
      <c r="J57" s="139">
        <v>2.5000000000000009</v>
      </c>
      <c r="K57" s="143">
        <v>5.8</v>
      </c>
      <c r="L57" s="70">
        <v>1380</v>
      </c>
      <c r="M57" s="68">
        <v>255</v>
      </c>
      <c r="N57" s="68">
        <v>1.79</v>
      </c>
      <c r="O57" s="68">
        <v>4</v>
      </c>
      <c r="P57" s="69">
        <v>8</v>
      </c>
      <c r="Q57" s="70">
        <v>1020</v>
      </c>
      <c r="R57" s="68">
        <v>70</v>
      </c>
      <c r="S57" s="68">
        <v>1.7</v>
      </c>
      <c r="T57" s="68">
        <v>3</v>
      </c>
      <c r="U57" s="69">
        <v>2</v>
      </c>
      <c r="V57" s="70">
        <v>975</v>
      </c>
      <c r="W57" s="68">
        <v>85</v>
      </c>
      <c r="X57" s="68">
        <v>1.6483333333333334</v>
      </c>
      <c r="Y57" s="68">
        <v>12</v>
      </c>
      <c r="Z57" s="69">
        <v>3</v>
      </c>
      <c r="BM57"/>
      <c r="BN57"/>
      <c r="BO57"/>
      <c r="BP57"/>
      <c r="BQ57"/>
      <c r="BR57"/>
      <c r="BS57"/>
      <c r="BT57"/>
      <c r="BU57"/>
    </row>
    <row r="58" spans="2:73" ht="15" thickBot="1" x14ac:dyDescent="0.2">
      <c r="B58" s="138">
        <v>1430</v>
      </c>
      <c r="C58" s="139">
        <v>160</v>
      </c>
      <c r="D58" s="139">
        <v>1.5</v>
      </c>
      <c r="E58" s="139">
        <v>6</v>
      </c>
      <c r="F58" s="140">
        <v>8</v>
      </c>
      <c r="G58" s="138">
        <v>1490</v>
      </c>
      <c r="H58" s="139">
        <v>230</v>
      </c>
      <c r="I58" s="139">
        <v>1.8</v>
      </c>
      <c r="J58" s="139">
        <v>2.2999999999999989</v>
      </c>
      <c r="K58" s="143">
        <v>8.3000000000000007</v>
      </c>
      <c r="L58" s="72">
        <v>1770</v>
      </c>
      <c r="M58" s="73">
        <v>490</v>
      </c>
      <c r="N58" s="73">
        <v>1.92</v>
      </c>
      <c r="O58" s="73">
        <v>8</v>
      </c>
      <c r="P58" s="77">
        <v>12</v>
      </c>
      <c r="Q58" s="70">
        <v>1020</v>
      </c>
      <c r="R58" s="68">
        <v>195</v>
      </c>
      <c r="S58" s="68">
        <v>1.845</v>
      </c>
      <c r="T58" s="68">
        <v>2</v>
      </c>
      <c r="U58" s="69">
        <v>5</v>
      </c>
      <c r="V58" s="70">
        <v>975</v>
      </c>
      <c r="W58" s="68">
        <v>110</v>
      </c>
      <c r="X58" s="68">
        <v>1.8233333333333333</v>
      </c>
      <c r="Y58" s="68">
        <v>3</v>
      </c>
      <c r="Z58" s="69">
        <v>15</v>
      </c>
      <c r="BM58"/>
      <c r="BN58"/>
      <c r="BO58"/>
      <c r="BP58"/>
      <c r="BQ58"/>
      <c r="BR58"/>
      <c r="BS58"/>
      <c r="BT58"/>
      <c r="BU58"/>
    </row>
    <row r="59" spans="2:73" ht="15" thickBot="1" x14ac:dyDescent="0.2">
      <c r="B59" s="138">
        <v>1630</v>
      </c>
      <c r="C59" s="139">
        <v>260</v>
      </c>
      <c r="D59" s="139">
        <v>1.8</v>
      </c>
      <c r="E59" s="139">
        <v>8</v>
      </c>
      <c r="F59" s="140">
        <v>14</v>
      </c>
      <c r="G59" s="138">
        <v>1490</v>
      </c>
      <c r="H59" s="139">
        <v>230</v>
      </c>
      <c r="I59" s="139">
        <v>1.6</v>
      </c>
      <c r="J59" s="139">
        <v>3.2000000000000011</v>
      </c>
      <c r="K59" s="143">
        <v>10.6</v>
      </c>
      <c r="L59" s="79"/>
      <c r="M59" s="79"/>
      <c r="N59" s="79"/>
      <c r="O59" s="79"/>
      <c r="P59" s="79"/>
      <c r="Q59" s="70">
        <v>1240</v>
      </c>
      <c r="R59" s="68">
        <v>135</v>
      </c>
      <c r="S59" s="68">
        <v>1.6489999999999998</v>
      </c>
      <c r="T59" s="68">
        <v>10</v>
      </c>
      <c r="U59" s="69">
        <v>7</v>
      </c>
      <c r="V59" s="72">
        <v>1830</v>
      </c>
      <c r="W59" s="73">
        <v>445</v>
      </c>
      <c r="X59" s="73">
        <v>1.9749999999999999</v>
      </c>
      <c r="Y59" s="73">
        <v>2</v>
      </c>
      <c r="Z59" s="77">
        <v>18</v>
      </c>
      <c r="BM59"/>
      <c r="BN59"/>
      <c r="BO59"/>
      <c r="BP59"/>
      <c r="BQ59"/>
      <c r="BR59"/>
      <c r="BS59"/>
      <c r="BT59"/>
      <c r="BU59"/>
    </row>
    <row r="60" spans="2:73" ht="15" thickBot="1" x14ac:dyDescent="0.2">
      <c r="B60" s="138">
        <v>1500</v>
      </c>
      <c r="C60" s="139">
        <v>200</v>
      </c>
      <c r="D60" s="139">
        <v>1.75</v>
      </c>
      <c r="E60" s="139">
        <v>6</v>
      </c>
      <c r="F60" s="140">
        <v>22</v>
      </c>
      <c r="G60" s="138">
        <v>1490</v>
      </c>
      <c r="H60" s="139">
        <v>170</v>
      </c>
      <c r="I60" s="139">
        <v>1.9</v>
      </c>
      <c r="J60" s="139">
        <v>0.89999999999999858</v>
      </c>
      <c r="K60" s="143">
        <v>13.8</v>
      </c>
      <c r="L60" s="79"/>
      <c r="M60" s="79"/>
      <c r="N60" s="79"/>
      <c r="O60" s="79"/>
      <c r="P60" s="79"/>
      <c r="Q60" s="72">
        <v>1240</v>
      </c>
      <c r="R60" s="73">
        <v>170</v>
      </c>
      <c r="S60" s="73">
        <v>1.72</v>
      </c>
      <c r="T60" s="73">
        <v>3</v>
      </c>
      <c r="U60" s="74">
        <v>17</v>
      </c>
      <c r="V60" s="79"/>
      <c r="W60" s="79"/>
      <c r="X60" s="79"/>
      <c r="Y60" s="79"/>
      <c r="Z60" s="79"/>
      <c r="BQ60"/>
      <c r="BR60"/>
      <c r="BS60"/>
      <c r="BT60"/>
      <c r="BU60"/>
    </row>
    <row r="61" spans="2:73" x14ac:dyDescent="0.15">
      <c r="B61" s="138">
        <v>1570</v>
      </c>
      <c r="C61" s="139">
        <v>270</v>
      </c>
      <c r="D61" s="139">
        <v>1.75</v>
      </c>
      <c r="E61" s="139">
        <v>14</v>
      </c>
      <c r="F61" s="140">
        <v>28</v>
      </c>
      <c r="G61" s="138">
        <v>1490</v>
      </c>
      <c r="H61" s="139">
        <v>170</v>
      </c>
      <c r="I61" s="139">
        <v>1.7</v>
      </c>
      <c r="J61" s="139">
        <v>5.3000000000000007</v>
      </c>
      <c r="K61" s="143">
        <v>14.7</v>
      </c>
      <c r="BO61"/>
      <c r="BP61"/>
      <c r="BQ61"/>
      <c r="BR61"/>
      <c r="BS61"/>
      <c r="BT61"/>
      <c r="BU61"/>
    </row>
    <row r="62" spans="2:73" ht="15" thickBot="1" x14ac:dyDescent="0.2">
      <c r="B62" s="138">
        <v>1880</v>
      </c>
      <c r="C62" s="139">
        <v>460</v>
      </c>
      <c r="D62" s="139">
        <v>1.9</v>
      </c>
      <c r="E62" s="139">
        <v>6</v>
      </c>
      <c r="F62" s="140">
        <v>42</v>
      </c>
      <c r="G62" s="138">
        <v>1530</v>
      </c>
      <c r="H62" s="139">
        <v>250</v>
      </c>
      <c r="I62" s="139">
        <v>1.9</v>
      </c>
      <c r="J62" s="139">
        <v>1.6999999999999993</v>
      </c>
      <c r="K62" s="143">
        <v>20</v>
      </c>
      <c r="BO62"/>
      <c r="BP62"/>
      <c r="BQ62"/>
      <c r="BR62"/>
      <c r="BS62"/>
      <c r="BT62"/>
      <c r="BU62"/>
    </row>
    <row r="63" spans="2:73" ht="15" thickBot="1" x14ac:dyDescent="0.2">
      <c r="B63" s="138">
        <v>1780</v>
      </c>
      <c r="C63" s="139">
        <v>340</v>
      </c>
      <c r="D63" s="139">
        <v>1.75</v>
      </c>
      <c r="E63" s="139">
        <v>8</v>
      </c>
      <c r="F63" s="140">
        <v>48</v>
      </c>
      <c r="G63" s="138">
        <v>1530</v>
      </c>
      <c r="H63" s="139">
        <v>250</v>
      </c>
      <c r="I63" s="139">
        <v>1.7</v>
      </c>
      <c r="J63" s="139">
        <v>2</v>
      </c>
      <c r="K63" s="143">
        <v>21.7</v>
      </c>
      <c r="Q63" s="155" t="s">
        <v>13</v>
      </c>
      <c r="R63" s="155"/>
      <c r="S63" s="155"/>
      <c r="T63" s="155"/>
      <c r="U63" s="156"/>
      <c r="BO63"/>
      <c r="BP63"/>
      <c r="BQ63"/>
      <c r="BR63"/>
      <c r="BS63"/>
      <c r="BT63"/>
      <c r="BU63"/>
    </row>
    <row r="64" spans="2:73" ht="15" thickBot="1" x14ac:dyDescent="0.2">
      <c r="B64" s="138">
        <v>1690</v>
      </c>
      <c r="C64" s="139">
        <v>290</v>
      </c>
      <c r="D64" s="139">
        <v>1.75</v>
      </c>
      <c r="E64" s="139">
        <v>12</v>
      </c>
      <c r="F64" s="140">
        <v>56</v>
      </c>
      <c r="G64" s="138">
        <v>1530</v>
      </c>
      <c r="H64" s="139">
        <v>250</v>
      </c>
      <c r="I64" s="139">
        <v>1.9</v>
      </c>
      <c r="J64" s="139">
        <v>0.90000000000000213</v>
      </c>
      <c r="K64" s="143">
        <v>23.7</v>
      </c>
      <c r="Q64" s="56" t="s">
        <v>40</v>
      </c>
      <c r="R64" s="57" t="s">
        <v>41</v>
      </c>
      <c r="S64" s="57" t="s">
        <v>39</v>
      </c>
      <c r="T64" s="57" t="s">
        <v>70</v>
      </c>
      <c r="U64" s="90" t="s">
        <v>71</v>
      </c>
      <c r="BO64"/>
      <c r="BP64"/>
      <c r="BQ64"/>
      <c r="BR64"/>
      <c r="BS64"/>
      <c r="BT64"/>
      <c r="BU64"/>
    </row>
    <row r="65" spans="2:73" ht="15" thickTop="1" x14ac:dyDescent="0.15">
      <c r="B65" s="138">
        <v>1790</v>
      </c>
      <c r="C65" s="139">
        <v>380</v>
      </c>
      <c r="D65" s="139">
        <v>1.95</v>
      </c>
      <c r="E65" s="139">
        <v>12</v>
      </c>
      <c r="F65" s="140">
        <v>68</v>
      </c>
      <c r="G65" s="138">
        <v>1570</v>
      </c>
      <c r="H65" s="139">
        <v>240</v>
      </c>
      <c r="I65" s="139">
        <v>1.7</v>
      </c>
      <c r="J65" s="139">
        <v>1.8999999999999986</v>
      </c>
      <c r="K65" s="143">
        <v>24.6</v>
      </c>
      <c r="Q65" s="64">
        <v>460</v>
      </c>
      <c r="R65" s="62">
        <v>195</v>
      </c>
      <c r="S65" s="62">
        <v>1.3766666666666667</v>
      </c>
      <c r="T65" s="62">
        <v>3</v>
      </c>
      <c r="U65" s="65">
        <v>0</v>
      </c>
      <c r="BP65"/>
      <c r="BQ65"/>
      <c r="BR65"/>
      <c r="BS65"/>
      <c r="BT65"/>
      <c r="BU65"/>
    </row>
    <row r="66" spans="2:73" x14ac:dyDescent="0.15">
      <c r="B66" s="138">
        <v>1600</v>
      </c>
      <c r="C66" s="139">
        <v>280</v>
      </c>
      <c r="D66" s="139">
        <v>1.75</v>
      </c>
      <c r="E66" s="139">
        <v>8</v>
      </c>
      <c r="F66" s="140">
        <v>80</v>
      </c>
      <c r="G66" s="138">
        <v>1570</v>
      </c>
      <c r="H66" s="139">
        <v>240</v>
      </c>
      <c r="I66" s="139">
        <v>1.9</v>
      </c>
      <c r="J66" s="139">
        <v>2.5</v>
      </c>
      <c r="K66" s="143">
        <v>26.5</v>
      </c>
      <c r="Q66" s="70">
        <v>1200</v>
      </c>
      <c r="R66" s="68">
        <v>155</v>
      </c>
      <c r="S66" s="68">
        <v>1.625</v>
      </c>
      <c r="T66" s="68">
        <v>4</v>
      </c>
      <c r="U66" s="71">
        <v>3</v>
      </c>
      <c r="BP66"/>
      <c r="BQ66"/>
      <c r="BR66"/>
      <c r="BS66"/>
      <c r="BT66"/>
      <c r="BU66"/>
    </row>
    <row r="67" spans="2:73" ht="15" thickBot="1" x14ac:dyDescent="0.2">
      <c r="B67" s="135"/>
      <c r="C67" s="136">
        <v>500</v>
      </c>
      <c r="D67" s="136">
        <v>2</v>
      </c>
      <c r="E67" s="136"/>
      <c r="F67" s="137">
        <v>88</v>
      </c>
      <c r="G67" s="138">
        <v>1560</v>
      </c>
      <c r="H67" s="139">
        <v>270</v>
      </c>
      <c r="I67" s="139">
        <v>1.7</v>
      </c>
      <c r="J67" s="139">
        <v>4.6000000000000014</v>
      </c>
      <c r="K67" s="143">
        <v>29</v>
      </c>
      <c r="Q67" s="70">
        <v>1600</v>
      </c>
      <c r="R67" s="68">
        <v>355</v>
      </c>
      <c r="S67" s="68">
        <v>1.8599999999999999</v>
      </c>
      <c r="T67" s="68">
        <v>2</v>
      </c>
      <c r="U67" s="71">
        <v>7</v>
      </c>
      <c r="BP67"/>
      <c r="BQ67"/>
      <c r="BR67"/>
      <c r="BS67"/>
      <c r="BT67"/>
      <c r="BU67"/>
    </row>
    <row r="68" spans="2:73" x14ac:dyDescent="0.15">
      <c r="B68" s="53"/>
      <c r="C68" s="53"/>
      <c r="D68" s="53"/>
      <c r="E68" s="53"/>
      <c r="F68" s="53"/>
      <c r="G68" s="138">
        <v>1610</v>
      </c>
      <c r="H68" s="139">
        <v>300</v>
      </c>
      <c r="I68" s="139">
        <v>2</v>
      </c>
      <c r="J68" s="139">
        <v>5.1000000000000014</v>
      </c>
      <c r="K68" s="143">
        <v>33.6</v>
      </c>
      <c r="Q68" s="70">
        <v>1600</v>
      </c>
      <c r="R68" s="68">
        <v>480</v>
      </c>
      <c r="S68" s="68">
        <v>1.9924999999999999</v>
      </c>
      <c r="T68" s="68">
        <v>4</v>
      </c>
      <c r="U68" s="71">
        <v>9</v>
      </c>
      <c r="BP68"/>
      <c r="BQ68"/>
      <c r="BR68"/>
      <c r="BS68"/>
      <c r="BT68"/>
      <c r="BU68"/>
    </row>
    <row r="69" spans="2:73" ht="15" thickBot="1" x14ac:dyDescent="0.2">
      <c r="B69" s="53"/>
      <c r="C69" s="53"/>
      <c r="D69" s="53"/>
      <c r="E69" s="53"/>
      <c r="F69" s="53"/>
      <c r="G69" s="138">
        <v>1590</v>
      </c>
      <c r="H69" s="139">
        <v>270</v>
      </c>
      <c r="I69" s="139">
        <v>1.8</v>
      </c>
      <c r="J69" s="139">
        <v>5.3999999999999986</v>
      </c>
      <c r="K69" s="143">
        <v>38.700000000000003</v>
      </c>
      <c r="Q69" s="72">
        <v>2010</v>
      </c>
      <c r="R69" s="73">
        <v>650</v>
      </c>
      <c r="S69" s="73">
        <v>1.7850000000000001</v>
      </c>
      <c r="T69" s="73">
        <v>2</v>
      </c>
      <c r="U69" s="74">
        <v>13</v>
      </c>
      <c r="BP69"/>
      <c r="BQ69"/>
      <c r="BR69"/>
      <c r="BS69"/>
      <c r="BT69"/>
      <c r="BU69"/>
    </row>
    <row r="70" spans="2:73" x14ac:dyDescent="0.15">
      <c r="B70" s="53"/>
      <c r="E70" s="53"/>
      <c r="F70" s="53"/>
      <c r="G70" s="138">
        <v>1660</v>
      </c>
      <c r="H70" s="139">
        <v>330</v>
      </c>
      <c r="I70" s="139">
        <v>2</v>
      </c>
      <c r="J70" s="139">
        <v>8.6999999999999957</v>
      </c>
      <c r="K70" s="143">
        <v>44.1</v>
      </c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BR70"/>
      <c r="BS70"/>
      <c r="BT70"/>
      <c r="BU70"/>
    </row>
    <row r="71" spans="2:73" x14ac:dyDescent="0.15">
      <c r="B71" s="53"/>
      <c r="E71" s="53"/>
      <c r="F71" s="53"/>
      <c r="G71" s="138">
        <v>1570</v>
      </c>
      <c r="H71" s="139">
        <v>280</v>
      </c>
      <c r="I71" s="139">
        <v>1.8</v>
      </c>
      <c r="J71" s="139">
        <v>2.9000000000000057</v>
      </c>
      <c r="K71" s="143">
        <v>52.8</v>
      </c>
      <c r="BR71"/>
      <c r="BS71"/>
      <c r="BT71"/>
      <c r="BU71"/>
    </row>
    <row r="72" spans="2:73" x14ac:dyDescent="0.15">
      <c r="B72" s="53"/>
      <c r="E72" s="53"/>
      <c r="F72" s="53"/>
      <c r="G72" s="138">
        <v>1680</v>
      </c>
      <c r="H72" s="139">
        <v>340</v>
      </c>
      <c r="I72" s="139">
        <v>2</v>
      </c>
      <c r="J72" s="139">
        <v>6</v>
      </c>
      <c r="K72" s="143">
        <v>55.7</v>
      </c>
      <c r="BR72"/>
      <c r="BS72"/>
      <c r="BT72"/>
      <c r="BU72"/>
    </row>
    <row r="73" spans="2:73" x14ac:dyDescent="0.15">
      <c r="B73" s="53"/>
      <c r="E73" s="53"/>
      <c r="F73" s="53"/>
      <c r="G73" s="138">
        <v>1560</v>
      </c>
      <c r="H73" s="139">
        <v>310</v>
      </c>
      <c r="I73" s="139">
        <v>2</v>
      </c>
      <c r="J73" s="139">
        <v>3.0999999999999943</v>
      </c>
      <c r="K73" s="143">
        <v>61.7</v>
      </c>
      <c r="BR73"/>
      <c r="BS73"/>
      <c r="BT73"/>
      <c r="BU73"/>
    </row>
    <row r="74" spans="2:73" x14ac:dyDescent="0.15">
      <c r="B74" s="53"/>
      <c r="E74" s="53"/>
      <c r="F74" s="53"/>
      <c r="G74" s="138">
        <v>1670</v>
      </c>
      <c r="H74" s="139">
        <v>380</v>
      </c>
      <c r="I74" s="139">
        <v>1.8</v>
      </c>
      <c r="J74" s="139">
        <v>4.9000000000000057</v>
      </c>
      <c r="K74" s="143">
        <v>64.8</v>
      </c>
      <c r="BR74"/>
      <c r="BS74"/>
      <c r="BT74"/>
      <c r="BU74"/>
    </row>
    <row r="75" spans="2:73" x14ac:dyDescent="0.15">
      <c r="B75" s="53"/>
      <c r="E75" s="53"/>
      <c r="F75" s="53"/>
      <c r="G75" s="138">
        <v>1600</v>
      </c>
      <c r="H75" s="139">
        <v>340</v>
      </c>
      <c r="I75" s="139">
        <v>1.8</v>
      </c>
      <c r="J75" s="139">
        <v>5.2999999999999972</v>
      </c>
      <c r="K75" s="143">
        <v>69.7</v>
      </c>
      <c r="BR75"/>
      <c r="BS75"/>
      <c r="BT75"/>
      <c r="BU75"/>
    </row>
    <row r="76" spans="2:73" ht="15" thickBot="1" x14ac:dyDescent="0.2">
      <c r="B76" s="53"/>
      <c r="E76" s="53"/>
      <c r="F76" s="53"/>
      <c r="G76" s="135">
        <v>1750</v>
      </c>
      <c r="H76" s="136">
        <v>390</v>
      </c>
      <c r="I76" s="136">
        <v>2</v>
      </c>
      <c r="J76" s="136"/>
      <c r="K76" s="144">
        <v>75</v>
      </c>
      <c r="BR76"/>
      <c r="BS76"/>
      <c r="BT76"/>
      <c r="BU76"/>
    </row>
    <row r="77" spans="2:73" x14ac:dyDescent="0.15">
      <c r="BR77"/>
      <c r="BS77"/>
      <c r="BT77"/>
      <c r="BU77"/>
    </row>
    <row r="78" spans="2:73" x14ac:dyDescent="0.15">
      <c r="BR78"/>
      <c r="BS78"/>
      <c r="BT78"/>
      <c r="BU78"/>
    </row>
    <row r="79" spans="2:73" x14ac:dyDescent="0.15">
      <c r="BS79"/>
      <c r="BT79"/>
      <c r="BU79"/>
    </row>
    <row r="80" spans="2:73" x14ac:dyDescent="0.15">
      <c r="BS80"/>
      <c r="BT80"/>
      <c r="BU80"/>
    </row>
    <row r="81" spans="71:73" x14ac:dyDescent="0.15">
      <c r="BS81"/>
      <c r="BT81"/>
      <c r="BU81"/>
    </row>
    <row r="82" spans="71:73" x14ac:dyDescent="0.15">
      <c r="BS82"/>
      <c r="BT82"/>
      <c r="BU82"/>
    </row>
  </sheetData>
  <mergeCells count="30">
    <mergeCell ref="V54:Z54"/>
    <mergeCell ref="B25:F25"/>
    <mergeCell ref="G25:K25"/>
    <mergeCell ref="L25:P25"/>
    <mergeCell ref="Q25:U25"/>
    <mergeCell ref="V25:Z25"/>
    <mergeCell ref="B38:F38"/>
    <mergeCell ref="G38:K38"/>
    <mergeCell ref="L38:P38"/>
    <mergeCell ref="Q38:U38"/>
    <mergeCell ref="V38:Z38"/>
    <mergeCell ref="B2:F2"/>
    <mergeCell ref="G2:K2"/>
    <mergeCell ref="L2:P2"/>
    <mergeCell ref="Q2:U2"/>
    <mergeCell ref="V2:Z2"/>
    <mergeCell ref="B10:F10"/>
    <mergeCell ref="G10:K10"/>
    <mergeCell ref="L10:P10"/>
    <mergeCell ref="Q10:U10"/>
    <mergeCell ref="V10:Z10"/>
    <mergeCell ref="Q63:U63"/>
    <mergeCell ref="B17:F17"/>
    <mergeCell ref="G17:K17"/>
    <mergeCell ref="L17:P17"/>
    <mergeCell ref="Q17:U17"/>
    <mergeCell ref="B54:F54"/>
    <mergeCell ref="G54:K54"/>
    <mergeCell ref="L54:P54"/>
    <mergeCell ref="Q54:U54"/>
  </mergeCells>
  <phoneticPr fontId="4"/>
  <pageMargins left="0.39370078740157483" right="0.39370078740157483" top="0.35433070866141736" bottom="0" header="0" footer="0"/>
  <pageSetup paperSize="9" scale="5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84"/>
  <sheetViews>
    <sheetView zoomScale="75" zoomScaleNormal="75" workbookViewId="0">
      <selection activeCell="A62" sqref="A62:K84"/>
    </sheetView>
  </sheetViews>
  <sheetFormatPr defaultRowHeight="13.5" x14ac:dyDescent="0.15"/>
  <cols>
    <col min="1" max="1" width="9.375" customWidth="1"/>
    <col min="2" max="2" width="8" bestFit="1" customWidth="1"/>
    <col min="6" max="6" width="13.625" customWidth="1"/>
    <col min="11" max="11" width="12.375" customWidth="1"/>
    <col min="16" max="16" width="14" customWidth="1"/>
    <col min="21" max="21" width="12.5" customWidth="1"/>
    <col min="26" max="26" width="13.75" customWidth="1"/>
    <col min="39" max="39" width="8" bestFit="1" customWidth="1"/>
  </cols>
  <sheetData>
    <row r="1" spans="1:69" ht="14.25" thickBot="1" x14ac:dyDescent="0.2">
      <c r="A1" s="3" t="s">
        <v>37</v>
      </c>
      <c r="B1" s="3"/>
      <c r="C1" s="3"/>
      <c r="D1" s="3"/>
      <c r="E1" s="80"/>
      <c r="F1" s="3"/>
      <c r="G1" s="3"/>
      <c r="H1" s="3"/>
      <c r="I1" s="3"/>
      <c r="J1" s="80"/>
      <c r="K1" s="3"/>
      <c r="L1" s="3"/>
      <c r="M1" s="3"/>
      <c r="N1" s="3"/>
      <c r="O1" s="80"/>
      <c r="P1" s="3"/>
      <c r="Q1" s="3"/>
      <c r="R1" s="3"/>
      <c r="S1" s="3"/>
      <c r="T1" s="3"/>
      <c r="U1" s="3"/>
      <c r="V1" s="3"/>
      <c r="W1" s="3"/>
      <c r="X1" s="3"/>
      <c r="Y1" s="80"/>
      <c r="Z1" s="3"/>
      <c r="AA1" s="3"/>
      <c r="AB1" s="3"/>
      <c r="AC1" s="3"/>
      <c r="AD1" s="80"/>
      <c r="AE1" s="3"/>
      <c r="AF1" s="3"/>
      <c r="AG1" s="3"/>
      <c r="AH1" s="3"/>
      <c r="AI1" s="80"/>
      <c r="AJ1" s="3"/>
      <c r="AK1" s="3"/>
      <c r="AL1" s="3"/>
      <c r="AM1" s="3"/>
      <c r="AN1" s="80"/>
      <c r="AO1" s="3"/>
      <c r="AP1" s="3"/>
      <c r="AQ1" s="3"/>
      <c r="AR1" s="3"/>
      <c r="AS1" s="80"/>
      <c r="AT1" s="3"/>
      <c r="AU1" s="3"/>
      <c r="AV1" s="3"/>
      <c r="AW1" s="3"/>
      <c r="AX1" s="80"/>
      <c r="AY1" s="3"/>
      <c r="AZ1" s="3"/>
      <c r="BC1" s="52"/>
      <c r="BH1" s="52"/>
      <c r="BM1" s="52"/>
    </row>
    <row r="2" spans="1:69" ht="15" thickBot="1" x14ac:dyDescent="0.2">
      <c r="A2" s="54"/>
      <c r="B2" s="157" t="s">
        <v>0</v>
      </c>
      <c r="C2" s="158"/>
      <c r="D2" s="158"/>
      <c r="E2" s="81"/>
      <c r="F2" s="81"/>
      <c r="G2" s="174" t="s">
        <v>1</v>
      </c>
      <c r="H2" s="175"/>
      <c r="I2" s="176"/>
      <c r="J2" s="81"/>
      <c r="K2" s="81"/>
      <c r="L2" s="174" t="s">
        <v>2</v>
      </c>
      <c r="M2" s="175"/>
      <c r="N2" s="176"/>
      <c r="O2" s="81"/>
      <c r="P2" s="81"/>
      <c r="Q2" s="174" t="s">
        <v>3</v>
      </c>
      <c r="R2" s="175"/>
      <c r="S2" s="176"/>
      <c r="T2" s="81"/>
      <c r="U2" s="81"/>
      <c r="V2" s="174" t="s">
        <v>4</v>
      </c>
      <c r="W2" s="175"/>
      <c r="X2" s="176"/>
      <c r="Y2" s="81"/>
      <c r="Z2" s="81"/>
      <c r="AA2" s="174" t="s">
        <v>5</v>
      </c>
      <c r="AB2" s="175"/>
      <c r="AC2" s="176"/>
      <c r="AD2" s="81"/>
      <c r="AE2" s="81"/>
      <c r="AF2" s="174" t="s">
        <v>6</v>
      </c>
      <c r="AG2" s="175"/>
      <c r="AH2" s="176"/>
      <c r="AI2" s="81"/>
      <c r="AJ2" s="81"/>
      <c r="AK2" s="174" t="s">
        <v>7</v>
      </c>
      <c r="AL2" s="175"/>
      <c r="AM2" s="176"/>
      <c r="AN2" s="81"/>
      <c r="AO2" s="81"/>
      <c r="AP2" s="174" t="s">
        <v>8</v>
      </c>
      <c r="AQ2" s="175"/>
      <c r="AR2" s="176"/>
      <c r="AS2" s="81"/>
      <c r="AT2" s="81"/>
      <c r="AU2" s="174" t="s">
        <v>9</v>
      </c>
      <c r="AV2" s="175"/>
      <c r="AW2" s="176"/>
      <c r="AX2" s="81"/>
      <c r="AY2" s="81"/>
      <c r="AZ2" s="174" t="s">
        <v>10</v>
      </c>
      <c r="BA2" s="175"/>
      <c r="BB2" s="176"/>
      <c r="BC2" s="81"/>
      <c r="BD2" s="81"/>
      <c r="BE2" s="174" t="s">
        <v>11</v>
      </c>
      <c r="BF2" s="175"/>
      <c r="BG2" s="176"/>
      <c r="BH2" s="81"/>
      <c r="BI2" s="81"/>
      <c r="BJ2" s="174" t="s">
        <v>12</v>
      </c>
      <c r="BK2" s="175"/>
      <c r="BL2" s="176"/>
      <c r="BM2" s="81"/>
      <c r="BN2" s="81"/>
      <c r="BO2" s="174" t="s">
        <v>13</v>
      </c>
      <c r="BP2" s="175"/>
      <c r="BQ2" s="176"/>
    </row>
    <row r="3" spans="1:69" ht="17.25" thickBot="1" x14ac:dyDescent="0.2">
      <c r="A3" s="55" t="s">
        <v>14</v>
      </c>
      <c r="B3" s="56" t="s">
        <v>40</v>
      </c>
      <c r="C3" s="57" t="s">
        <v>41</v>
      </c>
      <c r="D3" s="58" t="s">
        <v>69</v>
      </c>
      <c r="E3" s="82"/>
      <c r="F3" s="82"/>
      <c r="G3" s="56" t="s">
        <v>40</v>
      </c>
      <c r="H3" s="57" t="s">
        <v>41</v>
      </c>
      <c r="I3" s="59" t="s">
        <v>69</v>
      </c>
      <c r="J3" s="82"/>
      <c r="K3" s="82"/>
      <c r="L3" s="56" t="s">
        <v>40</v>
      </c>
      <c r="M3" s="57" t="s">
        <v>41</v>
      </c>
      <c r="N3" s="59" t="s">
        <v>69</v>
      </c>
      <c r="O3" s="82"/>
      <c r="P3" s="82"/>
      <c r="Q3" s="56" t="s">
        <v>40</v>
      </c>
      <c r="R3" s="57" t="s">
        <v>41</v>
      </c>
      <c r="S3" s="59" t="s">
        <v>69</v>
      </c>
      <c r="T3" s="82"/>
      <c r="U3" s="82"/>
      <c r="V3" s="56" t="s">
        <v>40</v>
      </c>
      <c r="W3" s="57" t="s">
        <v>41</v>
      </c>
      <c r="X3" s="59" t="s">
        <v>69</v>
      </c>
      <c r="Y3" s="82"/>
      <c r="Z3" s="82"/>
      <c r="AA3" s="56" t="s">
        <v>40</v>
      </c>
      <c r="AB3" s="57" t="s">
        <v>41</v>
      </c>
      <c r="AC3" s="59" t="s">
        <v>69</v>
      </c>
      <c r="AD3" s="82"/>
      <c r="AE3" s="82"/>
      <c r="AF3" s="56" t="s">
        <v>40</v>
      </c>
      <c r="AG3" s="57" t="s">
        <v>41</v>
      </c>
      <c r="AH3" s="59" t="s">
        <v>69</v>
      </c>
      <c r="AI3" s="82"/>
      <c r="AJ3" s="82"/>
      <c r="AK3" s="56" t="s">
        <v>40</v>
      </c>
      <c r="AL3" s="57" t="s">
        <v>41</v>
      </c>
      <c r="AM3" s="59" t="s">
        <v>69</v>
      </c>
      <c r="AN3" s="82"/>
      <c r="AO3" s="82"/>
      <c r="AP3" s="56" t="s">
        <v>40</v>
      </c>
      <c r="AQ3" s="57" t="s">
        <v>41</v>
      </c>
      <c r="AR3" s="59" t="s">
        <v>69</v>
      </c>
      <c r="AS3" s="82"/>
      <c r="AT3" s="82"/>
      <c r="AU3" s="56" t="s">
        <v>40</v>
      </c>
      <c r="AV3" s="57" t="s">
        <v>41</v>
      </c>
      <c r="AW3" s="59" t="s">
        <v>69</v>
      </c>
      <c r="AX3" s="82"/>
      <c r="AY3" s="82"/>
      <c r="AZ3" s="56" t="s">
        <v>40</v>
      </c>
      <c r="BA3" s="57" t="s">
        <v>41</v>
      </c>
      <c r="BB3" s="59" t="s">
        <v>69</v>
      </c>
      <c r="BC3" s="82"/>
      <c r="BD3" s="82"/>
      <c r="BE3" s="56" t="s">
        <v>40</v>
      </c>
      <c r="BF3" s="57" t="s">
        <v>41</v>
      </c>
      <c r="BG3" s="59" t="s">
        <v>69</v>
      </c>
      <c r="BH3" s="82"/>
      <c r="BI3" s="82"/>
      <c r="BJ3" s="56" t="s">
        <v>40</v>
      </c>
      <c r="BK3" s="57" t="s">
        <v>41</v>
      </c>
      <c r="BL3" s="59" t="s">
        <v>69</v>
      </c>
      <c r="BM3" s="82"/>
      <c r="BN3" s="82"/>
      <c r="BO3" s="56" t="s">
        <v>40</v>
      </c>
      <c r="BP3" s="57" t="s">
        <v>41</v>
      </c>
      <c r="BQ3" s="59" t="s">
        <v>69</v>
      </c>
    </row>
    <row r="4" spans="1:69" ht="15" thickTop="1" x14ac:dyDescent="0.15">
      <c r="A4" s="60" t="s">
        <v>17</v>
      </c>
      <c r="B4" s="61">
        <v>340</v>
      </c>
      <c r="C4" s="62">
        <v>105</v>
      </c>
      <c r="D4" s="63">
        <v>1.55</v>
      </c>
      <c r="E4" s="83"/>
      <c r="F4" s="83"/>
      <c r="G4" s="64">
        <v>1240</v>
      </c>
      <c r="H4" s="62">
        <v>120</v>
      </c>
      <c r="I4" s="65">
        <v>1.63</v>
      </c>
      <c r="J4" s="83"/>
      <c r="K4" s="83"/>
      <c r="L4" s="64">
        <v>1330</v>
      </c>
      <c r="M4" s="62">
        <v>140</v>
      </c>
      <c r="N4" s="65">
        <v>1.75</v>
      </c>
      <c r="O4" s="83"/>
      <c r="P4" s="83"/>
      <c r="Q4" s="64">
        <v>1150</v>
      </c>
      <c r="R4" s="62">
        <v>130</v>
      </c>
      <c r="S4" s="65">
        <v>1.75</v>
      </c>
      <c r="T4" s="83"/>
      <c r="U4" s="83"/>
      <c r="V4" s="64">
        <v>350</v>
      </c>
      <c r="W4" s="62">
        <v>160</v>
      </c>
      <c r="X4" s="65">
        <v>1.76</v>
      </c>
      <c r="Y4" s="83"/>
      <c r="Z4" s="83"/>
      <c r="AA4" s="64">
        <v>1100</v>
      </c>
      <c r="AB4" s="62">
        <v>90</v>
      </c>
      <c r="AC4" s="65">
        <v>1.67</v>
      </c>
      <c r="AD4" s="83"/>
      <c r="AE4" s="83"/>
      <c r="AF4" s="64">
        <v>1055</v>
      </c>
      <c r="AG4" s="62">
        <v>120</v>
      </c>
      <c r="AH4" s="65">
        <v>1.65</v>
      </c>
      <c r="AI4" s="83"/>
      <c r="AJ4" s="83"/>
      <c r="AK4" s="64">
        <v>1340</v>
      </c>
      <c r="AL4" s="62">
        <v>165</v>
      </c>
      <c r="AM4" s="65">
        <v>1.8</v>
      </c>
      <c r="AN4" s="83"/>
      <c r="AO4" s="83"/>
      <c r="AP4" s="101">
        <v>1459</v>
      </c>
      <c r="AQ4" s="102">
        <v>137</v>
      </c>
      <c r="AR4" s="103">
        <v>1.51</v>
      </c>
      <c r="AS4" s="83"/>
      <c r="AT4" s="83"/>
      <c r="AU4" s="64">
        <v>370</v>
      </c>
      <c r="AV4" s="62">
        <v>110</v>
      </c>
      <c r="AW4" s="65">
        <v>1.46</v>
      </c>
      <c r="AX4" s="83"/>
      <c r="AY4" s="83"/>
      <c r="AZ4" s="64">
        <v>1210</v>
      </c>
      <c r="BA4" s="62">
        <v>150</v>
      </c>
      <c r="BB4" s="65">
        <v>1.48</v>
      </c>
      <c r="BC4" s="83"/>
      <c r="BD4" s="83"/>
      <c r="BE4" s="64">
        <v>1020</v>
      </c>
      <c r="BF4" s="62">
        <v>130</v>
      </c>
      <c r="BG4" s="65">
        <v>1.57</v>
      </c>
      <c r="BH4" s="83"/>
      <c r="BI4" s="83"/>
      <c r="BJ4" s="64">
        <v>385</v>
      </c>
      <c r="BK4" s="62">
        <v>135</v>
      </c>
      <c r="BL4" s="65">
        <v>2.14</v>
      </c>
      <c r="BM4" s="83"/>
      <c r="BN4" s="83"/>
      <c r="BO4" s="64">
        <v>460</v>
      </c>
      <c r="BP4" s="62">
        <v>195</v>
      </c>
      <c r="BQ4" s="65">
        <v>1.44</v>
      </c>
    </row>
    <row r="5" spans="1:69" ht="14.25" x14ac:dyDescent="0.15">
      <c r="A5" s="66" t="s">
        <v>18</v>
      </c>
      <c r="B5" s="67">
        <v>340</v>
      </c>
      <c r="C5" s="68">
        <v>105</v>
      </c>
      <c r="D5" s="69">
        <v>1.7</v>
      </c>
      <c r="E5" s="84"/>
      <c r="F5" s="84"/>
      <c r="G5" s="70">
        <v>1240</v>
      </c>
      <c r="H5" s="68">
        <v>120</v>
      </c>
      <c r="I5" s="71">
        <v>1.5</v>
      </c>
      <c r="J5" s="84"/>
      <c r="K5" s="84"/>
      <c r="L5" s="70">
        <v>1330</v>
      </c>
      <c r="M5" s="68">
        <v>140</v>
      </c>
      <c r="N5" s="71">
        <v>1.74</v>
      </c>
      <c r="O5" s="84"/>
      <c r="P5" s="84"/>
      <c r="Q5" s="70">
        <v>1150</v>
      </c>
      <c r="R5" s="68">
        <v>130</v>
      </c>
      <c r="S5" s="71">
        <v>1.87</v>
      </c>
      <c r="T5" s="84"/>
      <c r="U5" s="84"/>
      <c r="V5" s="70">
        <v>350</v>
      </c>
      <c r="W5" s="68">
        <v>160</v>
      </c>
      <c r="X5" s="71">
        <v>1.8</v>
      </c>
      <c r="Y5" s="84"/>
      <c r="Z5" s="84"/>
      <c r="AA5" s="70">
        <v>1100</v>
      </c>
      <c r="AB5" s="68">
        <v>90</v>
      </c>
      <c r="AC5" s="71">
        <v>1.65</v>
      </c>
      <c r="AD5" s="84"/>
      <c r="AE5" s="84"/>
      <c r="AF5" s="70">
        <v>1055</v>
      </c>
      <c r="AG5" s="68">
        <v>120</v>
      </c>
      <c r="AH5" s="71">
        <v>1.75</v>
      </c>
      <c r="AI5" s="84"/>
      <c r="AJ5" s="84"/>
      <c r="AK5" s="70">
        <v>1340</v>
      </c>
      <c r="AL5" s="68">
        <v>165</v>
      </c>
      <c r="AM5" s="71">
        <v>1.74</v>
      </c>
      <c r="AN5" s="84"/>
      <c r="AO5" s="84"/>
      <c r="AP5" s="104">
        <v>1428</v>
      </c>
      <c r="AQ5" s="105">
        <v>127</v>
      </c>
      <c r="AR5" s="106">
        <v>1.44</v>
      </c>
      <c r="AS5" s="84"/>
      <c r="AT5" s="84"/>
      <c r="AU5" s="70">
        <v>370</v>
      </c>
      <c r="AV5" s="68">
        <v>110</v>
      </c>
      <c r="AW5" s="71">
        <v>1.57</v>
      </c>
      <c r="AX5" s="84"/>
      <c r="AY5" s="84"/>
      <c r="AZ5" s="70">
        <v>1210</v>
      </c>
      <c r="BA5" s="68">
        <v>150</v>
      </c>
      <c r="BB5" s="71">
        <v>1.48</v>
      </c>
      <c r="BC5" s="84"/>
      <c r="BD5" s="84"/>
      <c r="BE5" s="70">
        <v>1020</v>
      </c>
      <c r="BF5" s="68">
        <v>130</v>
      </c>
      <c r="BG5" s="71">
        <v>1.57</v>
      </c>
      <c r="BH5" s="84"/>
      <c r="BI5" s="84"/>
      <c r="BJ5" s="70">
        <v>385</v>
      </c>
      <c r="BK5" s="68">
        <v>135</v>
      </c>
      <c r="BL5" s="71">
        <v>2.16</v>
      </c>
      <c r="BM5" s="84"/>
      <c r="BN5" s="84"/>
      <c r="BO5" s="70">
        <v>460</v>
      </c>
      <c r="BP5" s="68">
        <v>195</v>
      </c>
      <c r="BQ5" s="71">
        <v>1.27</v>
      </c>
    </row>
    <row r="6" spans="1:69" ht="14.25" x14ac:dyDescent="0.15">
      <c r="A6" s="66" t="s">
        <v>19</v>
      </c>
      <c r="B6" s="67">
        <v>340</v>
      </c>
      <c r="C6" s="68">
        <v>105</v>
      </c>
      <c r="D6" s="69">
        <v>1.99</v>
      </c>
      <c r="E6" s="84"/>
      <c r="F6" s="84"/>
      <c r="G6" s="70">
        <v>1240</v>
      </c>
      <c r="H6" s="68">
        <v>120</v>
      </c>
      <c r="I6" s="71">
        <v>1.49</v>
      </c>
      <c r="J6" s="84"/>
      <c r="K6" s="84"/>
      <c r="L6" s="70">
        <v>1330</v>
      </c>
      <c r="M6" s="68">
        <v>140</v>
      </c>
      <c r="N6" s="71">
        <v>1.73</v>
      </c>
      <c r="O6" s="84"/>
      <c r="P6" s="84"/>
      <c r="Q6" s="70">
        <v>1150</v>
      </c>
      <c r="R6" s="68">
        <v>130</v>
      </c>
      <c r="S6" s="71">
        <v>1.75</v>
      </c>
      <c r="T6" s="84"/>
      <c r="U6" s="84"/>
      <c r="V6" s="70">
        <v>350</v>
      </c>
      <c r="W6" s="68">
        <v>160</v>
      </c>
      <c r="X6" s="71">
        <v>1.57</v>
      </c>
      <c r="Y6" s="84"/>
      <c r="Z6" s="84"/>
      <c r="AA6" s="70">
        <v>1100</v>
      </c>
      <c r="AB6" s="68">
        <v>90</v>
      </c>
      <c r="AC6" s="71">
        <v>1.68</v>
      </c>
      <c r="AD6" s="84"/>
      <c r="AE6" s="84"/>
      <c r="AF6" s="70">
        <v>1055</v>
      </c>
      <c r="AG6" s="68">
        <v>120</v>
      </c>
      <c r="AH6" s="71">
        <v>1.81</v>
      </c>
      <c r="AI6" s="84"/>
      <c r="AJ6" s="84"/>
      <c r="AK6" s="70">
        <v>1340</v>
      </c>
      <c r="AL6" s="68">
        <v>165</v>
      </c>
      <c r="AM6" s="71">
        <v>1.79</v>
      </c>
      <c r="AN6" s="84"/>
      <c r="AO6" s="84"/>
      <c r="AP6" s="104">
        <v>1449</v>
      </c>
      <c r="AQ6" s="105">
        <v>160</v>
      </c>
      <c r="AR6" s="106">
        <v>1.75</v>
      </c>
      <c r="AS6" s="84"/>
      <c r="AT6" s="84"/>
      <c r="AU6" s="70">
        <v>1010</v>
      </c>
      <c r="AV6" s="68">
        <v>190</v>
      </c>
      <c r="AW6" s="71">
        <v>1.78</v>
      </c>
      <c r="AX6" s="84"/>
      <c r="AY6" s="84"/>
      <c r="AZ6" s="70">
        <v>1210</v>
      </c>
      <c r="BA6" s="68">
        <v>150</v>
      </c>
      <c r="BB6" s="71">
        <v>1.51</v>
      </c>
      <c r="BC6" s="84"/>
      <c r="BD6" s="84"/>
      <c r="BE6" s="70">
        <v>1020</v>
      </c>
      <c r="BF6" s="68">
        <v>70</v>
      </c>
      <c r="BG6" s="71">
        <v>1.67</v>
      </c>
      <c r="BH6" s="84"/>
      <c r="BI6" s="84"/>
      <c r="BJ6" s="70">
        <v>385</v>
      </c>
      <c r="BK6" s="68">
        <v>135</v>
      </c>
      <c r="BL6" s="71">
        <v>1.78</v>
      </c>
      <c r="BM6" s="84"/>
      <c r="BN6" s="84"/>
      <c r="BO6" s="70">
        <v>460</v>
      </c>
      <c r="BP6" s="68">
        <v>195</v>
      </c>
      <c r="BQ6" s="71">
        <v>1.42</v>
      </c>
    </row>
    <row r="7" spans="1:69" ht="14.25" x14ac:dyDescent="0.15">
      <c r="A7" s="66" t="s">
        <v>20</v>
      </c>
      <c r="B7" s="67">
        <v>340</v>
      </c>
      <c r="C7" s="68">
        <v>125</v>
      </c>
      <c r="D7" s="69">
        <v>1.81</v>
      </c>
      <c r="E7" s="84"/>
      <c r="F7" s="84"/>
      <c r="G7" s="70">
        <v>1240</v>
      </c>
      <c r="H7" s="68">
        <v>120</v>
      </c>
      <c r="I7" s="71">
        <v>1.55</v>
      </c>
      <c r="J7" s="84"/>
      <c r="K7" s="84"/>
      <c r="L7" s="70">
        <v>1330</v>
      </c>
      <c r="M7" s="68">
        <v>140</v>
      </c>
      <c r="N7" s="71">
        <v>1.75</v>
      </c>
      <c r="O7" s="84"/>
      <c r="P7" s="84"/>
      <c r="Q7" s="70">
        <v>1150</v>
      </c>
      <c r="R7" s="68">
        <v>130</v>
      </c>
      <c r="S7" s="71">
        <v>1.88</v>
      </c>
      <c r="T7" s="84"/>
      <c r="U7" s="84"/>
      <c r="V7" s="70">
        <v>350</v>
      </c>
      <c r="W7" s="68">
        <v>160</v>
      </c>
      <c r="X7" s="71">
        <v>1.55</v>
      </c>
      <c r="Y7" s="84"/>
      <c r="Z7" s="84"/>
      <c r="AA7" s="70">
        <v>1100</v>
      </c>
      <c r="AB7" s="68">
        <v>110</v>
      </c>
      <c r="AC7" s="71">
        <v>1.68</v>
      </c>
      <c r="AD7" s="84"/>
      <c r="AE7" s="84"/>
      <c r="AF7" s="70">
        <v>1055</v>
      </c>
      <c r="AG7" s="68">
        <v>120</v>
      </c>
      <c r="AH7" s="71">
        <v>1.75</v>
      </c>
      <c r="AI7" s="84"/>
      <c r="AJ7" s="84"/>
      <c r="AK7" s="70">
        <v>1340</v>
      </c>
      <c r="AL7" s="68">
        <v>165</v>
      </c>
      <c r="AM7" s="71">
        <v>1.87</v>
      </c>
      <c r="AN7" s="84"/>
      <c r="AO7" s="84"/>
      <c r="AP7" s="104">
        <v>1449</v>
      </c>
      <c r="AQ7" s="105">
        <v>185</v>
      </c>
      <c r="AR7" s="106">
        <v>1.86</v>
      </c>
      <c r="AS7" s="84"/>
      <c r="AT7" s="84"/>
      <c r="AU7" s="70">
        <v>1010</v>
      </c>
      <c r="AV7" s="68">
        <v>190</v>
      </c>
      <c r="AW7" s="71">
        <v>1.8</v>
      </c>
      <c r="AX7" s="84"/>
      <c r="AY7" s="84"/>
      <c r="AZ7" s="70">
        <v>1210</v>
      </c>
      <c r="BA7" s="68">
        <v>150</v>
      </c>
      <c r="BB7" s="71">
        <v>1.51</v>
      </c>
      <c r="BC7" s="84"/>
      <c r="BD7" s="84"/>
      <c r="BE7" s="70">
        <v>1020</v>
      </c>
      <c r="BF7" s="68">
        <v>70</v>
      </c>
      <c r="BG7" s="71">
        <v>1.7</v>
      </c>
      <c r="BH7" s="84"/>
      <c r="BI7" s="84"/>
      <c r="BJ7" s="70">
        <v>975</v>
      </c>
      <c r="BK7" s="68">
        <v>85</v>
      </c>
      <c r="BL7" s="71">
        <v>1.69</v>
      </c>
      <c r="BM7" s="84"/>
      <c r="BN7" s="84"/>
      <c r="BO7" s="70">
        <v>1200</v>
      </c>
      <c r="BP7" s="68">
        <v>155</v>
      </c>
      <c r="BQ7" s="71">
        <v>1.61</v>
      </c>
    </row>
    <row r="8" spans="1:69" ht="14.25" x14ac:dyDescent="0.15">
      <c r="A8" s="66" t="s">
        <v>21</v>
      </c>
      <c r="B8" s="67">
        <v>340</v>
      </c>
      <c r="C8" s="68">
        <v>125</v>
      </c>
      <c r="D8" s="69">
        <v>1.58</v>
      </c>
      <c r="E8" s="84"/>
      <c r="F8" s="84"/>
      <c r="G8" s="70">
        <v>1240</v>
      </c>
      <c r="H8" s="68">
        <v>175</v>
      </c>
      <c r="I8" s="71">
        <v>1.63</v>
      </c>
      <c r="J8" s="84"/>
      <c r="K8" s="84"/>
      <c r="L8" s="70">
        <v>1330</v>
      </c>
      <c r="M8" s="68">
        <v>140</v>
      </c>
      <c r="N8" s="71">
        <v>1.75</v>
      </c>
      <c r="O8" s="84"/>
      <c r="P8" s="84"/>
      <c r="Q8" s="70">
        <v>1530</v>
      </c>
      <c r="R8" s="68">
        <v>220</v>
      </c>
      <c r="S8" s="71">
        <v>1.85</v>
      </c>
      <c r="T8" s="84"/>
      <c r="U8" s="84"/>
      <c r="V8" s="70">
        <v>350</v>
      </c>
      <c r="W8" s="68">
        <v>160</v>
      </c>
      <c r="X8" s="71">
        <v>1.44</v>
      </c>
      <c r="Y8" s="84"/>
      <c r="Z8" s="84"/>
      <c r="AA8" s="70">
        <v>1100</v>
      </c>
      <c r="AB8" s="68">
        <v>110</v>
      </c>
      <c r="AC8" s="71">
        <v>1.67</v>
      </c>
      <c r="AD8" s="84"/>
      <c r="AE8" s="84"/>
      <c r="AF8" s="70">
        <v>1055</v>
      </c>
      <c r="AG8" s="68">
        <v>120</v>
      </c>
      <c r="AH8" s="71">
        <v>1.7</v>
      </c>
      <c r="AI8" s="84"/>
      <c r="AJ8" s="84"/>
      <c r="AK8" s="70">
        <v>1340</v>
      </c>
      <c r="AL8" s="68">
        <v>165</v>
      </c>
      <c r="AM8" s="71">
        <v>1.87</v>
      </c>
      <c r="AN8" s="84"/>
      <c r="AO8" s="84"/>
      <c r="AP8" s="107">
        <v>1470</v>
      </c>
      <c r="AQ8" s="108">
        <v>217</v>
      </c>
      <c r="AR8" s="109">
        <v>1.91</v>
      </c>
      <c r="AS8" s="84"/>
      <c r="AT8" s="84"/>
      <c r="AU8" s="70">
        <v>1010</v>
      </c>
      <c r="AV8" s="68">
        <v>190</v>
      </c>
      <c r="AW8" s="71">
        <v>1.86</v>
      </c>
      <c r="AX8" s="84"/>
      <c r="AY8" s="84"/>
      <c r="AZ8" s="70">
        <v>1210</v>
      </c>
      <c r="BA8" s="68">
        <v>150</v>
      </c>
      <c r="BB8" s="71">
        <v>1.51</v>
      </c>
      <c r="BC8" s="84"/>
      <c r="BD8" s="84"/>
      <c r="BE8" s="70">
        <v>1020</v>
      </c>
      <c r="BF8" s="68">
        <v>70</v>
      </c>
      <c r="BG8" s="71">
        <v>1.73</v>
      </c>
      <c r="BH8" s="84"/>
      <c r="BI8" s="84"/>
      <c r="BJ8" s="70">
        <v>975</v>
      </c>
      <c r="BK8" s="68">
        <v>85</v>
      </c>
      <c r="BL8" s="71">
        <v>1.57</v>
      </c>
      <c r="BM8" s="84"/>
      <c r="BN8" s="84"/>
      <c r="BO8" s="70">
        <v>1200</v>
      </c>
      <c r="BP8" s="68">
        <v>155</v>
      </c>
      <c r="BQ8" s="71">
        <v>1.6</v>
      </c>
    </row>
    <row r="9" spans="1:69" ht="14.25" x14ac:dyDescent="0.15">
      <c r="A9" s="66" t="s">
        <v>22</v>
      </c>
      <c r="B9" s="67">
        <v>340</v>
      </c>
      <c r="C9" s="68">
        <v>125</v>
      </c>
      <c r="D9" s="69">
        <v>1.54</v>
      </c>
      <c r="E9" s="84"/>
      <c r="F9" s="84"/>
      <c r="G9" s="70">
        <v>1240</v>
      </c>
      <c r="H9" s="68">
        <v>175</v>
      </c>
      <c r="I9" s="71">
        <v>1.7</v>
      </c>
      <c r="J9" s="84"/>
      <c r="K9" s="84"/>
      <c r="L9" s="70">
        <v>1330</v>
      </c>
      <c r="M9" s="68">
        <v>140</v>
      </c>
      <c r="N9" s="71">
        <v>1.74</v>
      </c>
      <c r="O9" s="84"/>
      <c r="P9" s="84"/>
      <c r="Q9" s="70">
        <v>1530</v>
      </c>
      <c r="R9" s="68">
        <v>220</v>
      </c>
      <c r="S9" s="71">
        <v>1.93</v>
      </c>
      <c r="T9" s="84"/>
      <c r="U9" s="84"/>
      <c r="V9" s="70">
        <v>350</v>
      </c>
      <c r="W9" s="68">
        <v>160</v>
      </c>
      <c r="X9" s="71">
        <v>1.39</v>
      </c>
      <c r="Y9" s="84"/>
      <c r="Z9" s="84"/>
      <c r="AA9" s="70">
        <v>1100</v>
      </c>
      <c r="AB9" s="68">
        <v>110</v>
      </c>
      <c r="AC9" s="71">
        <v>1.68</v>
      </c>
      <c r="AD9" s="84"/>
      <c r="AE9" s="84"/>
      <c r="AF9" s="70">
        <v>1055</v>
      </c>
      <c r="AG9" s="68">
        <v>120</v>
      </c>
      <c r="AH9" s="71">
        <v>1.72</v>
      </c>
      <c r="AI9" s="84"/>
      <c r="AJ9" s="84"/>
      <c r="AK9" s="70">
        <v>1340</v>
      </c>
      <c r="AL9" s="68">
        <v>165</v>
      </c>
      <c r="AM9" s="71">
        <v>1.88</v>
      </c>
      <c r="AN9" s="84"/>
      <c r="AO9" s="84"/>
      <c r="AP9" s="107">
        <v>1481</v>
      </c>
      <c r="AQ9" s="108">
        <v>210</v>
      </c>
      <c r="AR9" s="109">
        <v>1.9</v>
      </c>
      <c r="AS9" s="84"/>
      <c r="AT9" s="84"/>
      <c r="AU9" s="70">
        <v>1010</v>
      </c>
      <c r="AV9" s="68">
        <v>190</v>
      </c>
      <c r="AW9" s="71">
        <v>1.82</v>
      </c>
      <c r="AX9" s="84"/>
      <c r="AY9" s="84"/>
      <c r="AZ9" s="70">
        <v>1210</v>
      </c>
      <c r="BA9" s="68">
        <v>150</v>
      </c>
      <c r="BB9" s="71">
        <v>1.52</v>
      </c>
      <c r="BC9" s="84"/>
      <c r="BD9" s="84"/>
      <c r="BE9" s="70">
        <v>1020</v>
      </c>
      <c r="BF9" s="68">
        <v>195</v>
      </c>
      <c r="BG9" s="71">
        <v>1.72</v>
      </c>
      <c r="BH9" s="84"/>
      <c r="BI9" s="84"/>
      <c r="BJ9" s="70">
        <v>975</v>
      </c>
      <c r="BK9" s="68">
        <v>85</v>
      </c>
      <c r="BL9" s="71">
        <v>1.58</v>
      </c>
      <c r="BM9" s="84"/>
      <c r="BN9" s="84"/>
      <c r="BO9" s="70">
        <v>1200</v>
      </c>
      <c r="BP9" s="68">
        <v>155</v>
      </c>
      <c r="BQ9" s="71">
        <v>1.63</v>
      </c>
    </row>
    <row r="10" spans="1:69" ht="14.25" x14ac:dyDescent="0.15">
      <c r="A10" s="66" t="s">
        <v>23</v>
      </c>
      <c r="B10" s="67">
        <v>340</v>
      </c>
      <c r="C10" s="68">
        <v>125</v>
      </c>
      <c r="D10" s="69">
        <v>1.56</v>
      </c>
      <c r="E10" s="84"/>
      <c r="F10" s="84"/>
      <c r="G10" s="70">
        <v>1240</v>
      </c>
      <c r="H10" s="68">
        <v>175</v>
      </c>
      <c r="I10" s="71">
        <v>1.69</v>
      </c>
      <c r="J10" s="84"/>
      <c r="K10" s="84"/>
      <c r="L10" s="70">
        <v>1330</v>
      </c>
      <c r="M10" s="68">
        <v>125</v>
      </c>
      <c r="N10" s="71">
        <v>1.74</v>
      </c>
      <c r="O10" s="84"/>
      <c r="P10" s="84"/>
      <c r="Q10" s="70">
        <v>1530</v>
      </c>
      <c r="R10" s="68">
        <v>220</v>
      </c>
      <c r="S10" s="71">
        <v>1.91</v>
      </c>
      <c r="T10" s="84"/>
      <c r="U10" s="84"/>
      <c r="V10" s="70">
        <v>350</v>
      </c>
      <c r="W10" s="68">
        <v>160</v>
      </c>
      <c r="X10" s="71">
        <v>1.44</v>
      </c>
      <c r="Y10" s="84"/>
      <c r="Z10" s="84"/>
      <c r="AA10" s="70">
        <v>1100</v>
      </c>
      <c r="AB10" s="68">
        <v>110</v>
      </c>
      <c r="AC10" s="71">
        <v>1.69</v>
      </c>
      <c r="AD10" s="84"/>
      <c r="AE10" s="84"/>
      <c r="AF10" s="70">
        <v>1055</v>
      </c>
      <c r="AG10" s="68">
        <v>95</v>
      </c>
      <c r="AH10" s="71">
        <v>1.67</v>
      </c>
      <c r="AI10" s="84"/>
      <c r="AJ10" s="84"/>
      <c r="AK10" s="70">
        <v>1340</v>
      </c>
      <c r="AL10" s="68">
        <v>165</v>
      </c>
      <c r="AM10" s="71">
        <v>1.9</v>
      </c>
      <c r="AN10" s="84"/>
      <c r="AO10" s="84"/>
      <c r="AP10" s="70">
        <v>1503</v>
      </c>
      <c r="AQ10" s="68">
        <v>246</v>
      </c>
      <c r="AR10" s="71">
        <v>1.88</v>
      </c>
      <c r="AS10" s="84"/>
      <c r="AT10" s="84"/>
      <c r="AU10" s="70">
        <v>1010</v>
      </c>
      <c r="AV10" s="68">
        <v>260</v>
      </c>
      <c r="AW10" s="71">
        <v>1.88</v>
      </c>
      <c r="AX10" s="84"/>
      <c r="AY10" s="84"/>
      <c r="AZ10" s="70">
        <v>1210</v>
      </c>
      <c r="BA10" s="68">
        <v>150</v>
      </c>
      <c r="BB10" s="71">
        <v>1.54</v>
      </c>
      <c r="BC10" s="84"/>
      <c r="BD10" s="84"/>
      <c r="BE10" s="70">
        <v>1020</v>
      </c>
      <c r="BF10" s="68">
        <v>195</v>
      </c>
      <c r="BG10" s="71">
        <v>1.97</v>
      </c>
      <c r="BH10" s="84"/>
      <c r="BI10" s="84"/>
      <c r="BJ10" s="70">
        <v>975</v>
      </c>
      <c r="BK10" s="68">
        <v>85</v>
      </c>
      <c r="BL10" s="71">
        <v>1.65</v>
      </c>
      <c r="BM10" s="84"/>
      <c r="BN10" s="84"/>
      <c r="BO10" s="70">
        <v>1200</v>
      </c>
      <c r="BP10" s="68">
        <v>155</v>
      </c>
      <c r="BQ10" s="71">
        <v>1.66</v>
      </c>
    </row>
    <row r="11" spans="1:69" ht="14.25" x14ac:dyDescent="0.15">
      <c r="A11" s="66" t="s">
        <v>24</v>
      </c>
      <c r="B11" s="67">
        <v>570</v>
      </c>
      <c r="C11" s="68">
        <v>125</v>
      </c>
      <c r="D11" s="69">
        <v>1.59</v>
      </c>
      <c r="E11" s="84"/>
      <c r="F11" s="84"/>
      <c r="G11" s="70">
        <v>1240</v>
      </c>
      <c r="H11" s="68">
        <v>175</v>
      </c>
      <c r="I11" s="71">
        <v>1.7</v>
      </c>
      <c r="J11" s="84"/>
      <c r="K11" s="84"/>
      <c r="L11" s="70">
        <v>1330</v>
      </c>
      <c r="M11" s="68">
        <v>125</v>
      </c>
      <c r="N11" s="71">
        <v>1.73</v>
      </c>
      <c r="O11" s="84"/>
      <c r="P11" s="84"/>
      <c r="Q11" s="70">
        <v>1530</v>
      </c>
      <c r="R11" s="68">
        <v>220</v>
      </c>
      <c r="S11" s="71">
        <v>1.67</v>
      </c>
      <c r="T11" s="84"/>
      <c r="U11" s="84"/>
      <c r="V11" s="70">
        <v>350</v>
      </c>
      <c r="W11" s="68">
        <v>160</v>
      </c>
      <c r="X11" s="71">
        <v>1.52</v>
      </c>
      <c r="Y11" s="84"/>
      <c r="Z11" s="84"/>
      <c r="AA11" s="70">
        <v>1100</v>
      </c>
      <c r="AB11" s="68">
        <v>110</v>
      </c>
      <c r="AC11" s="71">
        <v>1.7</v>
      </c>
      <c r="AD11" s="84"/>
      <c r="AE11" s="84"/>
      <c r="AF11" s="70">
        <v>1055</v>
      </c>
      <c r="AG11" s="68">
        <v>95</v>
      </c>
      <c r="AH11" s="71">
        <v>1.66</v>
      </c>
      <c r="AI11" s="84"/>
      <c r="AJ11" s="84"/>
      <c r="AK11" s="70">
        <v>1340</v>
      </c>
      <c r="AL11" s="68">
        <v>165</v>
      </c>
      <c r="AM11" s="71">
        <v>1.91</v>
      </c>
      <c r="AN11" s="84"/>
      <c r="AO11" s="84"/>
      <c r="AP11" s="70">
        <v>1515</v>
      </c>
      <c r="AQ11" s="68">
        <v>242</v>
      </c>
      <c r="AR11" s="71">
        <v>1.88</v>
      </c>
      <c r="AS11" s="84"/>
      <c r="AT11" s="84"/>
      <c r="AU11" s="70">
        <v>1010</v>
      </c>
      <c r="AV11" s="68">
        <v>260</v>
      </c>
      <c r="AW11" s="71">
        <v>1.89</v>
      </c>
      <c r="AX11" s="84"/>
      <c r="AY11" s="84"/>
      <c r="AZ11" s="70">
        <v>1210</v>
      </c>
      <c r="BA11" s="68">
        <v>150</v>
      </c>
      <c r="BB11" s="71">
        <v>1.66</v>
      </c>
      <c r="BC11" s="84"/>
      <c r="BD11" s="84"/>
      <c r="BE11" s="70">
        <v>1240</v>
      </c>
      <c r="BF11" s="68">
        <v>135</v>
      </c>
      <c r="BG11" s="71">
        <v>1.79</v>
      </c>
      <c r="BH11" s="84"/>
      <c r="BI11" s="84"/>
      <c r="BJ11" s="70">
        <v>975</v>
      </c>
      <c r="BK11" s="68">
        <v>85</v>
      </c>
      <c r="BL11" s="71">
        <v>1.7</v>
      </c>
      <c r="BM11" s="84"/>
      <c r="BN11" s="84"/>
      <c r="BO11" s="70">
        <v>1600</v>
      </c>
      <c r="BP11" s="68">
        <v>355</v>
      </c>
      <c r="BQ11" s="71">
        <v>1.8</v>
      </c>
    </row>
    <row r="12" spans="1:69" ht="14.25" x14ac:dyDescent="0.15">
      <c r="A12" s="66" t="s">
        <v>25</v>
      </c>
      <c r="B12" s="67">
        <v>570</v>
      </c>
      <c r="C12" s="68">
        <v>125</v>
      </c>
      <c r="D12" s="69">
        <v>1.63</v>
      </c>
      <c r="E12" s="84"/>
      <c r="F12" s="84"/>
      <c r="G12" s="70">
        <v>1240</v>
      </c>
      <c r="H12" s="68">
        <v>175</v>
      </c>
      <c r="I12" s="71">
        <v>1.75</v>
      </c>
      <c r="J12" s="84"/>
      <c r="K12" s="84"/>
      <c r="L12" s="70">
        <v>1330</v>
      </c>
      <c r="M12" s="68">
        <v>125</v>
      </c>
      <c r="N12" s="71">
        <v>1.68</v>
      </c>
      <c r="O12" s="84"/>
      <c r="P12" s="84"/>
      <c r="Q12" s="70">
        <v>1530</v>
      </c>
      <c r="R12" s="68">
        <v>220</v>
      </c>
      <c r="S12" s="71">
        <v>1.64</v>
      </c>
      <c r="T12" s="84"/>
      <c r="U12" s="84"/>
      <c r="V12" s="70">
        <v>1280</v>
      </c>
      <c r="W12" s="68">
        <v>300</v>
      </c>
      <c r="X12" s="71">
        <v>1.62</v>
      </c>
      <c r="Y12" s="84"/>
      <c r="Z12" s="84"/>
      <c r="AA12" s="70">
        <v>1100</v>
      </c>
      <c r="AB12" s="68">
        <v>110</v>
      </c>
      <c r="AC12" s="71">
        <v>1.69</v>
      </c>
      <c r="AD12" s="84"/>
      <c r="AE12" s="84"/>
      <c r="AF12" s="70">
        <v>1055</v>
      </c>
      <c r="AG12" s="68">
        <v>95</v>
      </c>
      <c r="AH12" s="71">
        <v>1.66</v>
      </c>
      <c r="AI12" s="84"/>
      <c r="AJ12" s="84"/>
      <c r="AK12" s="70">
        <v>1610</v>
      </c>
      <c r="AL12" s="68">
        <v>420</v>
      </c>
      <c r="AM12" s="71">
        <v>1.92</v>
      </c>
      <c r="AN12" s="84"/>
      <c r="AO12" s="84"/>
      <c r="AP12" s="70">
        <v>1562</v>
      </c>
      <c r="AQ12" s="68">
        <v>268</v>
      </c>
      <c r="AR12" s="71">
        <v>1.87</v>
      </c>
      <c r="AS12" s="84"/>
      <c r="AT12" s="84"/>
      <c r="AU12" s="70">
        <v>1010</v>
      </c>
      <c r="AV12" s="68">
        <v>260</v>
      </c>
      <c r="AW12" s="71">
        <v>1.92</v>
      </c>
      <c r="AX12" s="84"/>
      <c r="AY12" s="84"/>
      <c r="AZ12" s="70">
        <v>1380</v>
      </c>
      <c r="BA12" s="68">
        <v>255</v>
      </c>
      <c r="BB12" s="71">
        <v>1.79</v>
      </c>
      <c r="BC12" s="84"/>
      <c r="BD12" s="84"/>
      <c r="BE12" s="70">
        <v>1240</v>
      </c>
      <c r="BF12" s="68">
        <v>135</v>
      </c>
      <c r="BG12" s="71">
        <v>1.66</v>
      </c>
      <c r="BH12" s="84"/>
      <c r="BI12" s="84"/>
      <c r="BJ12" s="70">
        <v>975</v>
      </c>
      <c r="BK12" s="68">
        <v>85</v>
      </c>
      <c r="BL12" s="71">
        <v>1.68</v>
      </c>
      <c r="BM12" s="84"/>
      <c r="BN12" s="84"/>
      <c r="BO12" s="70">
        <v>1600</v>
      </c>
      <c r="BP12" s="68">
        <v>355</v>
      </c>
      <c r="BQ12" s="71">
        <v>1.92</v>
      </c>
    </row>
    <row r="13" spans="1:69" ht="14.25" x14ac:dyDescent="0.15">
      <c r="A13" s="66" t="s">
        <v>26</v>
      </c>
      <c r="B13" s="67">
        <v>1500</v>
      </c>
      <c r="C13" s="68">
        <v>225</v>
      </c>
      <c r="D13" s="69">
        <v>1.6</v>
      </c>
      <c r="E13" s="84"/>
      <c r="F13" s="84"/>
      <c r="G13" s="70">
        <v>1360</v>
      </c>
      <c r="H13" s="68">
        <v>335</v>
      </c>
      <c r="I13" s="71">
        <v>1.75</v>
      </c>
      <c r="J13" s="84"/>
      <c r="K13" s="84"/>
      <c r="L13" s="70">
        <v>1330</v>
      </c>
      <c r="M13" s="68">
        <v>125</v>
      </c>
      <c r="N13" s="71">
        <v>1.67</v>
      </c>
      <c r="O13" s="84"/>
      <c r="P13" s="84"/>
      <c r="Q13" s="70">
        <v>1530</v>
      </c>
      <c r="R13" s="68">
        <v>220</v>
      </c>
      <c r="S13" s="71">
        <v>1.64</v>
      </c>
      <c r="T13" s="84"/>
      <c r="U13" s="84"/>
      <c r="V13" s="70">
        <v>1280</v>
      </c>
      <c r="W13" s="68">
        <v>300</v>
      </c>
      <c r="X13" s="71">
        <v>1.63</v>
      </c>
      <c r="Y13" s="84"/>
      <c r="Z13" s="84"/>
      <c r="AA13" s="70">
        <v>1350</v>
      </c>
      <c r="AB13" s="68">
        <v>205</v>
      </c>
      <c r="AC13" s="71">
        <v>1.77</v>
      </c>
      <c r="AD13" s="84"/>
      <c r="AE13" s="84"/>
      <c r="AF13" s="70">
        <v>1055</v>
      </c>
      <c r="AG13" s="68">
        <v>95</v>
      </c>
      <c r="AH13" s="71">
        <v>1.66</v>
      </c>
      <c r="AI13" s="84"/>
      <c r="AJ13" s="84"/>
      <c r="AK13" s="70">
        <v>1610</v>
      </c>
      <c r="AL13" s="68">
        <v>420</v>
      </c>
      <c r="AM13" s="71">
        <v>1.9</v>
      </c>
      <c r="AN13" s="84"/>
      <c r="AO13" s="84"/>
      <c r="AP13" s="70">
        <v>1600</v>
      </c>
      <c r="AQ13" s="68">
        <v>246</v>
      </c>
      <c r="AR13" s="71">
        <v>1.87</v>
      </c>
      <c r="AS13" s="84"/>
      <c r="AT13" s="84"/>
      <c r="AU13" s="70">
        <v>1010</v>
      </c>
      <c r="AV13" s="68">
        <v>260</v>
      </c>
      <c r="AW13" s="71">
        <v>1.88</v>
      </c>
      <c r="AX13" s="84"/>
      <c r="AY13" s="84"/>
      <c r="AZ13" s="70">
        <v>1380</v>
      </c>
      <c r="BA13" s="68">
        <v>255</v>
      </c>
      <c r="BB13" s="71">
        <v>1.77</v>
      </c>
      <c r="BC13" s="84"/>
      <c r="BD13" s="84"/>
      <c r="BE13" s="70">
        <v>1240</v>
      </c>
      <c r="BF13" s="68">
        <v>135</v>
      </c>
      <c r="BG13" s="71">
        <v>1.64</v>
      </c>
      <c r="BH13" s="84"/>
      <c r="BI13" s="84"/>
      <c r="BJ13" s="70">
        <v>975</v>
      </c>
      <c r="BK13" s="68">
        <v>85</v>
      </c>
      <c r="BL13" s="71">
        <v>1.68</v>
      </c>
      <c r="BM13" s="84"/>
      <c r="BN13" s="84"/>
      <c r="BO13" s="70">
        <v>1600</v>
      </c>
      <c r="BP13" s="68">
        <v>480</v>
      </c>
      <c r="BQ13" s="71">
        <v>1.97</v>
      </c>
    </row>
    <row r="14" spans="1:69" ht="14.25" x14ac:dyDescent="0.15">
      <c r="A14" s="66" t="s">
        <v>27</v>
      </c>
      <c r="B14" s="67">
        <v>1500</v>
      </c>
      <c r="C14" s="68">
        <v>225</v>
      </c>
      <c r="D14" s="69">
        <v>1.67</v>
      </c>
      <c r="E14" s="84"/>
      <c r="F14" s="84"/>
      <c r="G14" s="70">
        <v>1360</v>
      </c>
      <c r="H14" s="68">
        <v>335</v>
      </c>
      <c r="I14" s="71">
        <v>1.74</v>
      </c>
      <c r="J14" s="84"/>
      <c r="K14" s="84"/>
      <c r="L14" s="70">
        <v>1330</v>
      </c>
      <c r="M14" s="68">
        <v>125</v>
      </c>
      <c r="N14" s="71">
        <v>1.67</v>
      </c>
      <c r="O14" s="84"/>
      <c r="P14" s="84"/>
      <c r="Q14" s="70">
        <v>1530</v>
      </c>
      <c r="R14" s="68">
        <v>220</v>
      </c>
      <c r="S14" s="71">
        <v>1.61</v>
      </c>
      <c r="T14" s="84"/>
      <c r="U14" s="84"/>
      <c r="V14" s="70">
        <v>1280</v>
      </c>
      <c r="W14" s="68">
        <v>210</v>
      </c>
      <c r="X14" s="71">
        <v>1.56</v>
      </c>
      <c r="Y14" s="84"/>
      <c r="Z14" s="84"/>
      <c r="AA14" s="70">
        <v>1350</v>
      </c>
      <c r="AB14" s="68">
        <v>205</v>
      </c>
      <c r="AC14" s="71">
        <v>1.81</v>
      </c>
      <c r="AD14" s="84"/>
      <c r="AE14" s="84"/>
      <c r="AF14" s="70">
        <v>1055</v>
      </c>
      <c r="AG14" s="68">
        <v>95</v>
      </c>
      <c r="AH14" s="71">
        <v>1.67</v>
      </c>
      <c r="AI14" s="84"/>
      <c r="AJ14" s="84"/>
      <c r="AK14" s="70">
        <v>1610</v>
      </c>
      <c r="AL14" s="68">
        <v>420</v>
      </c>
      <c r="AM14" s="71">
        <v>1.87</v>
      </c>
      <c r="AN14" s="84"/>
      <c r="AO14" s="84"/>
      <c r="AP14" s="70">
        <v>1538</v>
      </c>
      <c r="AQ14" s="68">
        <v>245</v>
      </c>
      <c r="AR14" s="71">
        <v>1.87</v>
      </c>
      <c r="AS14" s="84"/>
      <c r="AT14" s="84"/>
      <c r="AU14" s="70">
        <v>1010</v>
      </c>
      <c r="AV14" s="68">
        <v>260</v>
      </c>
      <c r="AW14" s="71">
        <v>1.92</v>
      </c>
      <c r="AX14" s="84"/>
      <c r="AY14" s="84"/>
      <c r="AZ14" s="70">
        <v>1380</v>
      </c>
      <c r="BA14" s="68">
        <v>255</v>
      </c>
      <c r="BB14" s="71">
        <v>1.78</v>
      </c>
      <c r="BC14" s="84"/>
      <c r="BD14" s="84"/>
      <c r="BE14" s="70">
        <v>1240</v>
      </c>
      <c r="BF14" s="68">
        <v>135</v>
      </c>
      <c r="BG14" s="71">
        <v>1.64</v>
      </c>
      <c r="BH14" s="84"/>
      <c r="BI14" s="84"/>
      <c r="BJ14" s="70">
        <v>975</v>
      </c>
      <c r="BK14" s="68">
        <v>85</v>
      </c>
      <c r="BL14" s="71">
        <v>1.65</v>
      </c>
      <c r="BM14" s="84"/>
      <c r="BN14" s="84"/>
      <c r="BO14" s="70">
        <v>1600</v>
      </c>
      <c r="BP14" s="68">
        <v>480</v>
      </c>
      <c r="BQ14" s="71">
        <v>2.04</v>
      </c>
    </row>
    <row r="15" spans="1:69" ht="14.25" x14ac:dyDescent="0.15">
      <c r="A15" s="66" t="s">
        <v>28</v>
      </c>
      <c r="B15" s="67">
        <v>1500</v>
      </c>
      <c r="C15" s="68">
        <v>225</v>
      </c>
      <c r="D15" s="69">
        <v>1.73</v>
      </c>
      <c r="E15" s="84"/>
      <c r="F15" s="84"/>
      <c r="G15" s="70">
        <v>1360</v>
      </c>
      <c r="H15" s="68">
        <v>335</v>
      </c>
      <c r="I15" s="71">
        <v>1.74</v>
      </c>
      <c r="J15" s="84"/>
      <c r="K15" s="84"/>
      <c r="L15" s="70">
        <v>1330</v>
      </c>
      <c r="M15" s="68">
        <v>125</v>
      </c>
      <c r="N15" s="71">
        <v>1.67</v>
      </c>
      <c r="O15" s="84"/>
      <c r="P15" s="84"/>
      <c r="Q15" s="70">
        <v>1320</v>
      </c>
      <c r="R15" s="68">
        <v>120</v>
      </c>
      <c r="S15" s="71">
        <v>1.62</v>
      </c>
      <c r="T15" s="84"/>
      <c r="U15" s="84"/>
      <c r="V15" s="70">
        <v>1280</v>
      </c>
      <c r="W15" s="68">
        <v>210</v>
      </c>
      <c r="X15" s="71">
        <v>1.68</v>
      </c>
      <c r="Y15" s="84"/>
      <c r="Z15" s="84"/>
      <c r="AA15" s="70">
        <v>1350</v>
      </c>
      <c r="AB15" s="68">
        <v>205</v>
      </c>
      <c r="AC15" s="71">
        <v>1.81</v>
      </c>
      <c r="AD15" s="84"/>
      <c r="AE15" s="84"/>
      <c r="AF15" s="70">
        <v>1055</v>
      </c>
      <c r="AG15" s="68">
        <v>95</v>
      </c>
      <c r="AH15" s="71">
        <v>1.74</v>
      </c>
      <c r="AI15" s="84"/>
      <c r="AJ15" s="84"/>
      <c r="AK15" s="70">
        <v>1610</v>
      </c>
      <c r="AL15" s="68">
        <v>420</v>
      </c>
      <c r="AM15" s="71">
        <v>1.9</v>
      </c>
      <c r="AN15" s="84"/>
      <c r="AO15" s="84"/>
      <c r="AP15" s="70">
        <v>1449</v>
      </c>
      <c r="AQ15" s="68">
        <v>207</v>
      </c>
      <c r="AR15" s="71">
        <v>1.87</v>
      </c>
      <c r="AS15" s="84"/>
      <c r="AT15" s="84"/>
      <c r="AU15" s="70">
        <v>1010</v>
      </c>
      <c r="AV15" s="68">
        <v>260</v>
      </c>
      <c r="AW15" s="71">
        <v>1.94</v>
      </c>
      <c r="AX15" s="84"/>
      <c r="AY15" s="84"/>
      <c r="AZ15" s="70">
        <v>1380</v>
      </c>
      <c r="BA15" s="68">
        <v>255</v>
      </c>
      <c r="BB15" s="71">
        <v>1.82</v>
      </c>
      <c r="BC15" s="84"/>
      <c r="BD15" s="84"/>
      <c r="BE15" s="70">
        <v>1240</v>
      </c>
      <c r="BF15" s="68">
        <v>135</v>
      </c>
      <c r="BG15" s="71">
        <v>1.63</v>
      </c>
      <c r="BH15" s="84"/>
      <c r="BI15" s="84"/>
      <c r="BJ15" s="70">
        <v>975</v>
      </c>
      <c r="BK15" s="68">
        <v>85</v>
      </c>
      <c r="BL15" s="71">
        <v>1.63</v>
      </c>
      <c r="BM15" s="84"/>
      <c r="BN15" s="84"/>
      <c r="BO15" s="70">
        <v>1600</v>
      </c>
      <c r="BP15" s="68">
        <v>480</v>
      </c>
      <c r="BQ15" s="71">
        <v>2.04</v>
      </c>
    </row>
    <row r="16" spans="1:69" ht="14.25" x14ac:dyDescent="0.15">
      <c r="A16" s="66" t="s">
        <v>29</v>
      </c>
      <c r="B16" s="67">
        <v>1500</v>
      </c>
      <c r="C16" s="68">
        <v>225</v>
      </c>
      <c r="D16" s="69">
        <v>1.65</v>
      </c>
      <c r="E16" s="84"/>
      <c r="F16" s="84"/>
      <c r="G16" s="70">
        <v>1360</v>
      </c>
      <c r="H16" s="68">
        <v>335</v>
      </c>
      <c r="I16" s="71">
        <v>1.74</v>
      </c>
      <c r="J16" s="84"/>
      <c r="K16" s="84"/>
      <c r="L16" s="70">
        <v>1330</v>
      </c>
      <c r="M16" s="68">
        <v>125</v>
      </c>
      <c r="N16" s="71">
        <v>1.67</v>
      </c>
      <c r="O16" s="84"/>
      <c r="P16" s="84"/>
      <c r="Q16" s="70">
        <v>1320</v>
      </c>
      <c r="R16" s="68">
        <v>120</v>
      </c>
      <c r="S16" s="71">
        <v>1.59</v>
      </c>
      <c r="T16" s="84"/>
      <c r="U16" s="84"/>
      <c r="V16" s="70">
        <v>1280</v>
      </c>
      <c r="W16" s="68">
        <v>210</v>
      </c>
      <c r="X16" s="71">
        <v>1.7</v>
      </c>
      <c r="Y16" s="84"/>
      <c r="Z16" s="84"/>
      <c r="AA16" s="70">
        <v>1350</v>
      </c>
      <c r="AB16" s="68">
        <v>205</v>
      </c>
      <c r="AC16" s="71">
        <v>1.82</v>
      </c>
      <c r="AD16" s="84"/>
      <c r="AE16" s="84"/>
      <c r="AF16" s="70">
        <v>1055</v>
      </c>
      <c r="AG16" s="68">
        <v>95</v>
      </c>
      <c r="AH16" s="71">
        <v>1.73</v>
      </c>
      <c r="AI16" s="84"/>
      <c r="AJ16" s="84"/>
      <c r="AK16" s="70">
        <v>1610</v>
      </c>
      <c r="AL16" s="68">
        <v>420</v>
      </c>
      <c r="AM16" s="71">
        <v>1.91</v>
      </c>
      <c r="AN16" s="84"/>
      <c r="AO16" s="84"/>
      <c r="AP16" s="70">
        <v>1503</v>
      </c>
      <c r="AQ16" s="68">
        <v>234</v>
      </c>
      <c r="AR16" s="71">
        <v>1.87</v>
      </c>
      <c r="AS16" s="84"/>
      <c r="AT16" s="84"/>
      <c r="AU16" s="70">
        <v>1010</v>
      </c>
      <c r="AV16" s="68">
        <v>260</v>
      </c>
      <c r="AW16" s="71">
        <v>1.98</v>
      </c>
      <c r="AX16" s="84"/>
      <c r="AY16" s="84"/>
      <c r="AZ16" s="70">
        <v>1770</v>
      </c>
      <c r="BA16" s="68">
        <v>490</v>
      </c>
      <c r="BB16" s="71">
        <v>1.9</v>
      </c>
      <c r="BC16" s="84"/>
      <c r="BD16" s="84"/>
      <c r="BE16" s="70">
        <v>1240</v>
      </c>
      <c r="BF16" s="68">
        <v>135</v>
      </c>
      <c r="BG16" s="71">
        <v>1.63</v>
      </c>
      <c r="BH16" s="84"/>
      <c r="BI16" s="84"/>
      <c r="BJ16" s="70">
        <v>975</v>
      </c>
      <c r="BK16" s="68">
        <v>85</v>
      </c>
      <c r="BL16" s="71">
        <v>1.64</v>
      </c>
      <c r="BM16" s="84"/>
      <c r="BN16" s="84"/>
      <c r="BO16" s="70">
        <v>1600</v>
      </c>
      <c r="BP16" s="68">
        <v>480</v>
      </c>
      <c r="BQ16" s="71">
        <v>1.92</v>
      </c>
    </row>
    <row r="17" spans="1:71" ht="14.25" x14ac:dyDescent="0.15">
      <c r="A17" s="66" t="s">
        <v>30</v>
      </c>
      <c r="B17" s="67">
        <v>1500</v>
      </c>
      <c r="C17" s="68">
        <v>225</v>
      </c>
      <c r="D17" s="69">
        <v>1.69</v>
      </c>
      <c r="E17" s="84"/>
      <c r="F17" s="84"/>
      <c r="G17" s="70">
        <v>1360</v>
      </c>
      <c r="H17" s="68">
        <v>335</v>
      </c>
      <c r="I17" s="71">
        <v>1.73</v>
      </c>
      <c r="J17" s="84"/>
      <c r="K17" s="84"/>
      <c r="L17" s="70">
        <v>1330</v>
      </c>
      <c r="M17" s="68">
        <v>125</v>
      </c>
      <c r="N17" s="71">
        <v>1.66</v>
      </c>
      <c r="O17" s="84"/>
      <c r="P17" s="84"/>
      <c r="Q17" s="70">
        <v>1320</v>
      </c>
      <c r="R17" s="68">
        <v>120</v>
      </c>
      <c r="S17" s="71">
        <v>1.59</v>
      </c>
      <c r="T17" s="84"/>
      <c r="U17" s="84"/>
      <c r="V17" s="70">
        <v>1280</v>
      </c>
      <c r="W17" s="68">
        <v>210</v>
      </c>
      <c r="X17" s="71">
        <v>1.8</v>
      </c>
      <c r="Y17" s="84"/>
      <c r="Z17" s="84"/>
      <c r="AA17" s="70">
        <v>1350</v>
      </c>
      <c r="AB17" s="68">
        <v>205</v>
      </c>
      <c r="AC17" s="71">
        <v>1.8</v>
      </c>
      <c r="AD17" s="84"/>
      <c r="AE17" s="84"/>
      <c r="AF17" s="70">
        <v>1055</v>
      </c>
      <c r="AG17" s="68">
        <v>160</v>
      </c>
      <c r="AH17" s="71">
        <v>1.69</v>
      </c>
      <c r="AI17" s="84"/>
      <c r="AJ17" s="84"/>
      <c r="AK17" s="70">
        <v>1610</v>
      </c>
      <c r="AL17" s="68">
        <v>420</v>
      </c>
      <c r="AM17" s="71">
        <v>1.88</v>
      </c>
      <c r="AN17" s="84"/>
      <c r="AO17" s="84"/>
      <c r="AP17" s="70">
        <v>1526</v>
      </c>
      <c r="AQ17" s="68">
        <v>245</v>
      </c>
      <c r="AR17" s="71">
        <v>1.84</v>
      </c>
      <c r="AS17" s="84"/>
      <c r="AT17" s="84"/>
      <c r="AU17" s="70">
        <v>1010</v>
      </c>
      <c r="AV17" s="68">
        <v>260</v>
      </c>
      <c r="AW17" s="71">
        <v>1.99</v>
      </c>
      <c r="AX17" s="84"/>
      <c r="AY17" s="84"/>
      <c r="AZ17" s="70">
        <v>1770</v>
      </c>
      <c r="BA17" s="68">
        <v>490</v>
      </c>
      <c r="BB17" s="71">
        <v>1.92</v>
      </c>
      <c r="BC17" s="84"/>
      <c r="BD17" s="84"/>
      <c r="BE17" s="70">
        <v>1240</v>
      </c>
      <c r="BF17" s="68">
        <v>135</v>
      </c>
      <c r="BG17" s="71">
        <v>1.62</v>
      </c>
      <c r="BH17" s="84"/>
      <c r="BI17" s="84"/>
      <c r="BJ17" s="70">
        <v>975</v>
      </c>
      <c r="BK17" s="68">
        <v>85</v>
      </c>
      <c r="BL17" s="71">
        <v>1.64</v>
      </c>
      <c r="BM17" s="84"/>
      <c r="BN17" s="84"/>
      <c r="BO17" s="70">
        <v>2010</v>
      </c>
      <c r="BP17" s="68">
        <v>650</v>
      </c>
      <c r="BQ17" s="71">
        <v>1.78</v>
      </c>
    </row>
    <row r="18" spans="1:71" ht="15" thickBot="1" x14ac:dyDescent="0.2">
      <c r="A18" s="66" t="s">
        <v>31</v>
      </c>
      <c r="B18" s="67">
        <v>1500</v>
      </c>
      <c r="C18" s="68">
        <v>225</v>
      </c>
      <c r="D18" s="69">
        <v>1.85</v>
      </c>
      <c r="E18" s="84"/>
      <c r="F18" s="84"/>
      <c r="G18" s="70">
        <v>1360</v>
      </c>
      <c r="H18" s="68">
        <v>335</v>
      </c>
      <c r="I18" s="71">
        <v>1.75</v>
      </c>
      <c r="J18" s="84"/>
      <c r="K18" s="84"/>
      <c r="L18" s="70">
        <v>1330</v>
      </c>
      <c r="M18" s="68">
        <v>125</v>
      </c>
      <c r="N18" s="71">
        <v>1.66</v>
      </c>
      <c r="O18" s="84"/>
      <c r="P18" s="84"/>
      <c r="Q18" s="70">
        <v>1320</v>
      </c>
      <c r="R18" s="68">
        <v>120</v>
      </c>
      <c r="S18" s="71">
        <v>1.58</v>
      </c>
      <c r="T18" s="84"/>
      <c r="U18" s="84"/>
      <c r="V18" s="70">
        <v>1280</v>
      </c>
      <c r="W18" s="68">
        <v>210</v>
      </c>
      <c r="X18" s="71">
        <v>1.76</v>
      </c>
      <c r="Y18" s="84"/>
      <c r="Z18" s="84"/>
      <c r="AA18" s="70">
        <v>1350</v>
      </c>
      <c r="AB18" s="68">
        <v>205</v>
      </c>
      <c r="AC18" s="71">
        <v>1.81</v>
      </c>
      <c r="AD18" s="84"/>
      <c r="AE18" s="84"/>
      <c r="AF18" s="70">
        <v>1055</v>
      </c>
      <c r="AG18" s="68">
        <v>160</v>
      </c>
      <c r="AH18" s="71">
        <v>1.74</v>
      </c>
      <c r="AI18" s="84"/>
      <c r="AJ18" s="84"/>
      <c r="AK18" s="70">
        <v>1610</v>
      </c>
      <c r="AL18" s="68">
        <v>420</v>
      </c>
      <c r="AM18" s="71">
        <v>1.87</v>
      </c>
      <c r="AN18" s="84"/>
      <c r="AO18" s="84"/>
      <c r="AP18" s="70">
        <v>1526</v>
      </c>
      <c r="AQ18" s="68">
        <v>215</v>
      </c>
      <c r="AR18" s="71">
        <v>1.87</v>
      </c>
      <c r="AS18" s="84"/>
      <c r="AT18" s="84"/>
      <c r="AU18" s="70">
        <v>1010</v>
      </c>
      <c r="AV18" s="68">
        <v>260</v>
      </c>
      <c r="AW18" s="71">
        <v>1.99</v>
      </c>
      <c r="AX18" s="84"/>
      <c r="AY18" s="84"/>
      <c r="AZ18" s="70">
        <v>1770</v>
      </c>
      <c r="BA18" s="68">
        <v>490</v>
      </c>
      <c r="BB18" s="71">
        <v>1.89</v>
      </c>
      <c r="BC18" s="84"/>
      <c r="BD18" s="84"/>
      <c r="BE18" s="70">
        <v>1240</v>
      </c>
      <c r="BF18" s="68">
        <v>135</v>
      </c>
      <c r="BG18" s="71">
        <v>1.61</v>
      </c>
      <c r="BH18" s="84"/>
      <c r="BI18" s="84"/>
      <c r="BJ18" s="70">
        <v>975</v>
      </c>
      <c r="BK18" s="68">
        <v>85</v>
      </c>
      <c r="BL18" s="71">
        <v>1.67</v>
      </c>
      <c r="BM18" s="86"/>
      <c r="BN18" s="86"/>
      <c r="BO18" s="72">
        <v>2010</v>
      </c>
      <c r="BP18" s="73">
        <v>650</v>
      </c>
      <c r="BQ18" s="74">
        <v>1.79</v>
      </c>
      <c r="BR18" s="52"/>
    </row>
    <row r="19" spans="1:71" ht="14.25" x14ac:dyDescent="0.15">
      <c r="A19" s="66" t="s">
        <v>32</v>
      </c>
      <c r="B19" s="67">
        <v>1500</v>
      </c>
      <c r="C19" s="68">
        <v>225</v>
      </c>
      <c r="D19" s="69">
        <v>1.86</v>
      </c>
      <c r="E19" s="84"/>
      <c r="F19" s="84"/>
      <c r="G19" s="70">
        <v>1360</v>
      </c>
      <c r="H19" s="68">
        <v>335</v>
      </c>
      <c r="I19" s="71">
        <v>1.78</v>
      </c>
      <c r="J19" s="84"/>
      <c r="K19" s="84"/>
      <c r="L19" s="70">
        <v>1330</v>
      </c>
      <c r="M19" s="68">
        <v>125</v>
      </c>
      <c r="N19" s="71">
        <v>1.66</v>
      </c>
      <c r="O19" s="84"/>
      <c r="P19" s="84"/>
      <c r="Q19" s="70">
        <v>1320</v>
      </c>
      <c r="R19" s="68">
        <v>120</v>
      </c>
      <c r="S19" s="71">
        <v>1.58</v>
      </c>
      <c r="T19" s="84"/>
      <c r="U19" s="84"/>
      <c r="V19" s="70">
        <v>1660</v>
      </c>
      <c r="W19" s="68">
        <v>465</v>
      </c>
      <c r="X19" s="71">
        <v>1.85</v>
      </c>
      <c r="Y19" s="84"/>
      <c r="Z19" s="84"/>
      <c r="AA19" s="70">
        <v>1350</v>
      </c>
      <c r="AB19" s="68">
        <v>205</v>
      </c>
      <c r="AC19" s="71">
        <v>1.82</v>
      </c>
      <c r="AD19" s="84"/>
      <c r="AE19" s="84"/>
      <c r="AF19" s="70">
        <v>1055</v>
      </c>
      <c r="AG19" s="68">
        <v>160</v>
      </c>
      <c r="AH19" s="71">
        <v>1.8</v>
      </c>
      <c r="AI19" s="84"/>
      <c r="AJ19" s="84"/>
      <c r="AK19" s="70">
        <v>1610</v>
      </c>
      <c r="AL19" s="68">
        <v>420</v>
      </c>
      <c r="AM19" s="71">
        <v>1.91</v>
      </c>
      <c r="AN19" s="84"/>
      <c r="AO19" s="84"/>
      <c r="AP19" s="70">
        <v>1538</v>
      </c>
      <c r="AQ19" s="68">
        <v>253</v>
      </c>
      <c r="AR19" s="71">
        <v>1.87</v>
      </c>
      <c r="AS19" s="84"/>
      <c r="AT19" s="84"/>
      <c r="AU19" s="70">
        <v>1010</v>
      </c>
      <c r="AV19" s="68">
        <v>260</v>
      </c>
      <c r="AW19" s="71">
        <v>2.0099999999999998</v>
      </c>
      <c r="AX19" s="84"/>
      <c r="AY19" s="84"/>
      <c r="AZ19" s="70">
        <v>1770</v>
      </c>
      <c r="BA19" s="68">
        <v>490</v>
      </c>
      <c r="BB19" s="71">
        <v>1.9</v>
      </c>
      <c r="BC19" s="84"/>
      <c r="BD19" s="84"/>
      <c r="BE19" s="70">
        <v>1240</v>
      </c>
      <c r="BF19" s="68">
        <v>135</v>
      </c>
      <c r="BG19" s="71">
        <v>1.63</v>
      </c>
      <c r="BH19" s="84"/>
      <c r="BI19" s="84"/>
      <c r="BJ19" s="70">
        <v>975</v>
      </c>
      <c r="BK19" s="68">
        <v>110</v>
      </c>
      <c r="BL19" s="71">
        <v>1.69</v>
      </c>
      <c r="BM19" s="79"/>
      <c r="BN19" s="79"/>
      <c r="BO19" s="52"/>
      <c r="BP19" s="52"/>
      <c r="BQ19" s="52"/>
      <c r="BR19" s="52"/>
    </row>
    <row r="20" spans="1:71" ht="14.25" x14ac:dyDescent="0.15">
      <c r="A20" s="66" t="s">
        <v>33</v>
      </c>
      <c r="B20" s="67">
        <v>1780</v>
      </c>
      <c r="C20" s="68">
        <v>355</v>
      </c>
      <c r="D20" s="69">
        <v>1.93</v>
      </c>
      <c r="E20" s="84"/>
      <c r="F20" s="84"/>
      <c r="G20" s="70">
        <v>1360</v>
      </c>
      <c r="H20" s="68">
        <v>335</v>
      </c>
      <c r="I20" s="71">
        <v>1.81</v>
      </c>
      <c r="J20" s="84"/>
      <c r="K20" s="84"/>
      <c r="L20" s="70">
        <v>1330</v>
      </c>
      <c r="M20" s="68">
        <v>125</v>
      </c>
      <c r="N20" s="71">
        <v>1.67</v>
      </c>
      <c r="O20" s="84"/>
      <c r="P20" s="84"/>
      <c r="Q20" s="70">
        <v>1320</v>
      </c>
      <c r="R20" s="68">
        <v>120</v>
      </c>
      <c r="S20" s="71">
        <v>1.56</v>
      </c>
      <c r="T20" s="84"/>
      <c r="U20" s="84"/>
      <c r="V20" s="70">
        <v>1660</v>
      </c>
      <c r="W20" s="68">
        <v>465</v>
      </c>
      <c r="X20" s="71">
        <v>1.82</v>
      </c>
      <c r="Y20" s="84"/>
      <c r="Z20" s="84"/>
      <c r="AA20" s="70">
        <v>1350</v>
      </c>
      <c r="AB20" s="68">
        <v>205</v>
      </c>
      <c r="AC20" s="71">
        <v>1.84</v>
      </c>
      <c r="AD20" s="84"/>
      <c r="AE20" s="84"/>
      <c r="AF20" s="70">
        <v>1115</v>
      </c>
      <c r="AG20" s="68">
        <v>465</v>
      </c>
      <c r="AH20" s="71">
        <v>1.85</v>
      </c>
      <c r="AI20" s="84"/>
      <c r="AJ20" s="84"/>
      <c r="AK20" s="70">
        <v>1610</v>
      </c>
      <c r="AL20" s="68">
        <v>420</v>
      </c>
      <c r="AM20" s="71">
        <v>1.9</v>
      </c>
      <c r="AN20" s="84"/>
      <c r="AO20" s="84"/>
      <c r="AP20" s="70">
        <v>1526</v>
      </c>
      <c r="AQ20" s="68">
        <v>233</v>
      </c>
      <c r="AR20" s="71">
        <v>1.8</v>
      </c>
      <c r="AS20" s="84"/>
      <c r="AT20" s="84"/>
      <c r="AU20" s="70">
        <v>1890</v>
      </c>
      <c r="AV20" s="68">
        <v>480</v>
      </c>
      <c r="AW20" s="71">
        <v>2.0099999999999998</v>
      </c>
      <c r="AX20" s="84"/>
      <c r="AY20" s="84"/>
      <c r="AZ20" s="70">
        <v>1770</v>
      </c>
      <c r="BA20" s="68">
        <v>490</v>
      </c>
      <c r="BB20" s="71">
        <v>1.89</v>
      </c>
      <c r="BC20" s="84"/>
      <c r="BD20" s="84"/>
      <c r="BE20" s="70">
        <v>1240</v>
      </c>
      <c r="BF20" s="68">
        <v>135</v>
      </c>
      <c r="BG20" s="71">
        <v>1.64</v>
      </c>
      <c r="BH20" s="84"/>
      <c r="BI20" s="84"/>
      <c r="BJ20" s="70">
        <v>975</v>
      </c>
      <c r="BK20" s="68">
        <v>110</v>
      </c>
      <c r="BL20" s="71">
        <v>1.81</v>
      </c>
      <c r="BM20" s="79"/>
      <c r="BN20" s="79"/>
      <c r="BO20" s="52"/>
      <c r="BP20" s="52"/>
      <c r="BQ20" s="52"/>
      <c r="BR20" s="52"/>
    </row>
    <row r="21" spans="1:71" ht="14.25" x14ac:dyDescent="0.15">
      <c r="A21" s="66" t="s">
        <v>34</v>
      </c>
      <c r="B21" s="67">
        <v>1780</v>
      </c>
      <c r="C21" s="68">
        <v>355</v>
      </c>
      <c r="D21" s="69">
        <v>1.91</v>
      </c>
      <c r="E21" s="84"/>
      <c r="F21" s="84"/>
      <c r="G21" s="70">
        <v>1360</v>
      </c>
      <c r="H21" s="68">
        <v>335</v>
      </c>
      <c r="I21" s="71">
        <v>1.86</v>
      </c>
      <c r="J21" s="84"/>
      <c r="K21" s="84"/>
      <c r="L21" s="70">
        <v>1330</v>
      </c>
      <c r="M21" s="68">
        <v>125</v>
      </c>
      <c r="N21" s="71">
        <v>1.67</v>
      </c>
      <c r="O21" s="84"/>
      <c r="P21" s="84"/>
      <c r="Q21" s="70">
        <v>1320</v>
      </c>
      <c r="R21" s="68">
        <v>120</v>
      </c>
      <c r="S21" s="71">
        <v>1.57</v>
      </c>
      <c r="T21" s="84"/>
      <c r="U21" s="84"/>
      <c r="V21" s="70">
        <v>1660</v>
      </c>
      <c r="W21" s="68">
        <v>465</v>
      </c>
      <c r="X21" s="71">
        <v>1.84</v>
      </c>
      <c r="Y21" s="84"/>
      <c r="Z21" s="84"/>
      <c r="AA21" s="70">
        <v>1740</v>
      </c>
      <c r="AB21" s="68">
        <v>425</v>
      </c>
      <c r="AC21" s="71">
        <v>1.84</v>
      </c>
      <c r="AD21" s="84"/>
      <c r="AE21" s="84"/>
      <c r="AF21" s="70">
        <v>1115</v>
      </c>
      <c r="AG21" s="68">
        <v>465</v>
      </c>
      <c r="AH21" s="71">
        <v>1.82</v>
      </c>
      <c r="AI21" s="84"/>
      <c r="AJ21" s="84"/>
      <c r="AK21" s="70">
        <v>1610</v>
      </c>
      <c r="AL21" s="68">
        <v>420</v>
      </c>
      <c r="AM21" s="71">
        <v>1.86</v>
      </c>
      <c r="AN21" s="84"/>
      <c r="AO21" s="84"/>
      <c r="AP21" s="70">
        <v>1515</v>
      </c>
      <c r="AQ21" s="68">
        <v>255</v>
      </c>
      <c r="AR21" s="71">
        <v>1.88</v>
      </c>
      <c r="AS21" s="84"/>
      <c r="AT21" s="84"/>
      <c r="AU21" s="70">
        <v>1890</v>
      </c>
      <c r="AV21" s="68">
        <v>480</v>
      </c>
      <c r="AW21" s="71">
        <v>2.02</v>
      </c>
      <c r="AX21" s="84"/>
      <c r="AY21" s="84"/>
      <c r="AZ21" s="70">
        <v>1770</v>
      </c>
      <c r="BA21" s="68">
        <v>490</v>
      </c>
      <c r="BB21" s="71">
        <v>1.95</v>
      </c>
      <c r="BC21" s="84"/>
      <c r="BD21" s="84"/>
      <c r="BE21" s="70">
        <v>1240</v>
      </c>
      <c r="BF21" s="68">
        <v>170</v>
      </c>
      <c r="BG21" s="71">
        <v>1.68</v>
      </c>
      <c r="BH21" s="84"/>
      <c r="BI21" s="84"/>
      <c r="BJ21" s="70">
        <v>975</v>
      </c>
      <c r="BK21" s="68">
        <v>110</v>
      </c>
      <c r="BL21" s="71">
        <v>1.97</v>
      </c>
      <c r="BM21" s="79"/>
      <c r="BN21" s="79"/>
      <c r="BO21" s="52"/>
      <c r="BP21" s="52"/>
      <c r="BQ21" s="52"/>
      <c r="BR21" s="52"/>
    </row>
    <row r="22" spans="1:71" ht="14.25" x14ac:dyDescent="0.15">
      <c r="A22" s="66" t="s">
        <v>35</v>
      </c>
      <c r="B22" s="67">
        <v>1780</v>
      </c>
      <c r="C22" s="68">
        <v>355</v>
      </c>
      <c r="D22" s="69">
        <v>1.9</v>
      </c>
      <c r="E22" s="84"/>
      <c r="F22" s="84"/>
      <c r="G22" s="70">
        <v>1360</v>
      </c>
      <c r="H22" s="68">
        <v>335</v>
      </c>
      <c r="I22" s="71">
        <v>1.87</v>
      </c>
      <c r="J22" s="84"/>
      <c r="K22" s="84"/>
      <c r="L22" s="70">
        <v>1330</v>
      </c>
      <c r="M22" s="68">
        <v>125</v>
      </c>
      <c r="N22" s="71">
        <v>1.67</v>
      </c>
      <c r="O22" s="84"/>
      <c r="P22" s="84"/>
      <c r="Q22" s="70">
        <v>1320</v>
      </c>
      <c r="R22" s="68">
        <v>120</v>
      </c>
      <c r="S22" s="71">
        <v>1.57</v>
      </c>
      <c r="T22" s="84"/>
      <c r="U22" s="84"/>
      <c r="V22" s="70">
        <v>1660</v>
      </c>
      <c r="W22" s="68">
        <v>465</v>
      </c>
      <c r="X22" s="71">
        <v>1.62</v>
      </c>
      <c r="Y22" s="84"/>
      <c r="Z22" s="84"/>
      <c r="AA22" s="70">
        <v>1740</v>
      </c>
      <c r="AB22" s="68">
        <v>425</v>
      </c>
      <c r="AC22" s="71">
        <v>1.82</v>
      </c>
      <c r="AD22" s="84"/>
      <c r="AE22" s="84"/>
      <c r="AF22" s="70">
        <v>1115</v>
      </c>
      <c r="AG22" s="68">
        <v>465</v>
      </c>
      <c r="AH22" s="71">
        <v>1.81</v>
      </c>
      <c r="AI22" s="84"/>
      <c r="AJ22" s="84"/>
      <c r="AK22" s="70">
        <v>1610</v>
      </c>
      <c r="AL22" s="68">
        <v>420</v>
      </c>
      <c r="AM22" s="71">
        <v>1.86</v>
      </c>
      <c r="AN22" s="84"/>
      <c r="AO22" s="84"/>
      <c r="AP22" s="70">
        <v>1526</v>
      </c>
      <c r="AQ22" s="68">
        <v>201</v>
      </c>
      <c r="AR22" s="71">
        <v>1.86</v>
      </c>
      <c r="AS22" s="84"/>
      <c r="AT22" s="84"/>
      <c r="AU22" s="70">
        <v>1890</v>
      </c>
      <c r="AV22" s="68">
        <v>480</v>
      </c>
      <c r="AW22" s="71">
        <v>1.98</v>
      </c>
      <c r="AX22" s="84"/>
      <c r="AY22" s="84"/>
      <c r="AZ22" s="70">
        <v>1770</v>
      </c>
      <c r="BA22" s="68">
        <v>490</v>
      </c>
      <c r="BB22" s="71">
        <v>1.96</v>
      </c>
      <c r="BC22" s="84"/>
      <c r="BD22" s="84"/>
      <c r="BE22" s="70">
        <v>1240</v>
      </c>
      <c r="BF22" s="68">
        <v>170</v>
      </c>
      <c r="BG22" s="71">
        <v>1.72</v>
      </c>
      <c r="BH22" s="84"/>
      <c r="BI22" s="84"/>
      <c r="BJ22" s="70">
        <v>1830</v>
      </c>
      <c r="BK22" s="68">
        <v>445</v>
      </c>
      <c r="BL22" s="71">
        <v>1.94</v>
      </c>
      <c r="BM22" s="79"/>
      <c r="BN22" s="79"/>
      <c r="BO22" s="52"/>
      <c r="BP22" s="52"/>
      <c r="BQ22" s="52"/>
      <c r="BR22" s="52"/>
    </row>
    <row r="23" spans="1:71" ht="15" thickBot="1" x14ac:dyDescent="0.2">
      <c r="A23" s="75" t="s">
        <v>36</v>
      </c>
      <c r="B23" s="76">
        <v>1780</v>
      </c>
      <c r="C23" s="73">
        <v>355</v>
      </c>
      <c r="D23" s="77">
        <v>1.97</v>
      </c>
      <c r="E23" s="85"/>
      <c r="F23" s="85"/>
      <c r="G23" s="72">
        <v>1360</v>
      </c>
      <c r="H23" s="73">
        <v>335</v>
      </c>
      <c r="I23" s="74">
        <v>1.87</v>
      </c>
      <c r="J23" s="85"/>
      <c r="K23" s="85"/>
      <c r="L23" s="72">
        <v>1330</v>
      </c>
      <c r="M23" s="73">
        <v>125</v>
      </c>
      <c r="N23" s="74">
        <v>1.67</v>
      </c>
      <c r="O23" s="85"/>
      <c r="P23" s="85"/>
      <c r="Q23" s="72">
        <v>1320</v>
      </c>
      <c r="R23" s="73">
        <v>120</v>
      </c>
      <c r="S23" s="74">
        <v>1.63</v>
      </c>
      <c r="T23" s="85"/>
      <c r="U23" s="85"/>
      <c r="V23" s="72">
        <v>1660</v>
      </c>
      <c r="W23" s="73">
        <v>465</v>
      </c>
      <c r="X23" s="74">
        <v>1.72</v>
      </c>
      <c r="Y23" s="85"/>
      <c r="Z23" s="85"/>
      <c r="AA23" s="72">
        <v>1740</v>
      </c>
      <c r="AB23" s="73">
        <v>425</v>
      </c>
      <c r="AC23" s="74">
        <v>1.83</v>
      </c>
      <c r="AD23" s="85"/>
      <c r="AE23" s="85"/>
      <c r="AF23" s="72">
        <v>1115</v>
      </c>
      <c r="AG23" s="73">
        <v>465</v>
      </c>
      <c r="AH23" s="74">
        <v>1.83</v>
      </c>
      <c r="AI23" s="85"/>
      <c r="AJ23" s="85"/>
      <c r="AK23" s="72">
        <v>1610</v>
      </c>
      <c r="AL23" s="73">
        <v>420</v>
      </c>
      <c r="AM23" s="74">
        <v>1.86</v>
      </c>
      <c r="AN23" s="85"/>
      <c r="AO23" s="85"/>
      <c r="AP23" s="72">
        <v>1492</v>
      </c>
      <c r="AQ23" s="73">
        <v>197</v>
      </c>
      <c r="AR23" s="74">
        <v>1.87</v>
      </c>
      <c r="AS23" s="85"/>
      <c r="AT23" s="85"/>
      <c r="AU23" s="72">
        <v>1890</v>
      </c>
      <c r="AV23" s="73">
        <v>480</v>
      </c>
      <c r="AW23" s="74">
        <v>1.99</v>
      </c>
      <c r="AX23" s="85"/>
      <c r="AY23" s="85"/>
      <c r="AZ23" s="72">
        <v>1770</v>
      </c>
      <c r="BA23" s="73">
        <v>490</v>
      </c>
      <c r="BB23" s="74">
        <v>1.95</v>
      </c>
      <c r="BC23" s="85"/>
      <c r="BD23" s="85"/>
      <c r="BE23" s="72">
        <v>1240</v>
      </c>
      <c r="BF23" s="73">
        <v>170</v>
      </c>
      <c r="BG23" s="74">
        <v>1.76</v>
      </c>
      <c r="BH23" s="85"/>
      <c r="BI23" s="85"/>
      <c r="BJ23" s="72">
        <v>1830</v>
      </c>
      <c r="BK23" s="73">
        <v>445</v>
      </c>
      <c r="BL23" s="74">
        <v>2.0099999999999998</v>
      </c>
      <c r="BM23" s="79"/>
      <c r="BN23" s="79"/>
      <c r="BO23" s="52"/>
      <c r="BP23" s="52"/>
      <c r="BQ23" s="52"/>
      <c r="BR23" s="52"/>
    </row>
    <row r="24" spans="1:71" ht="15" thickBot="1" x14ac:dyDescent="0.2">
      <c r="A24" s="78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</row>
    <row r="25" spans="1:71" ht="15" thickBot="1" x14ac:dyDescent="0.2">
      <c r="A25" s="88"/>
      <c r="B25" s="157" t="s">
        <v>0</v>
      </c>
      <c r="C25" s="158"/>
      <c r="D25" s="158"/>
      <c r="E25" s="158"/>
      <c r="F25" s="159"/>
      <c r="G25" s="165" t="s">
        <v>1</v>
      </c>
      <c r="H25" s="155"/>
      <c r="I25" s="155"/>
      <c r="J25" s="155"/>
      <c r="K25" s="156"/>
      <c r="L25" s="165" t="s">
        <v>2</v>
      </c>
      <c r="M25" s="155"/>
      <c r="N25" s="155"/>
      <c r="O25" s="155"/>
      <c r="P25" s="155"/>
      <c r="Q25" s="165" t="s">
        <v>3</v>
      </c>
      <c r="R25" s="155"/>
      <c r="S25" s="155"/>
      <c r="T25" s="155"/>
      <c r="U25" s="155"/>
      <c r="V25" s="165" t="s">
        <v>4</v>
      </c>
      <c r="W25" s="155"/>
      <c r="X25" s="155"/>
      <c r="Y25" s="155"/>
      <c r="Z25" s="156"/>
      <c r="AA25" s="165" t="s">
        <v>5</v>
      </c>
      <c r="AB25" s="155"/>
      <c r="AC25" s="155"/>
      <c r="AD25" s="155"/>
      <c r="AE25" s="156"/>
      <c r="AF25" s="165" t="s">
        <v>6</v>
      </c>
      <c r="AG25" s="155"/>
      <c r="AH25" s="155"/>
      <c r="AI25" s="155"/>
      <c r="AJ25" s="156"/>
      <c r="AK25" s="165" t="s">
        <v>7</v>
      </c>
      <c r="AL25" s="155"/>
      <c r="AM25" s="155"/>
      <c r="AN25" s="155"/>
      <c r="AO25" s="156"/>
      <c r="AP25" s="157" t="s">
        <v>8</v>
      </c>
      <c r="AQ25" s="158"/>
      <c r="AR25" s="158"/>
      <c r="AS25" s="158"/>
      <c r="AT25" s="158"/>
      <c r="AU25" s="157" t="s">
        <v>9</v>
      </c>
      <c r="AV25" s="158"/>
      <c r="AW25" s="158"/>
      <c r="AX25" s="158"/>
      <c r="AY25" s="159"/>
      <c r="AZ25" s="157" t="s">
        <v>10</v>
      </c>
      <c r="BA25" s="158"/>
      <c r="BB25" s="158"/>
      <c r="BC25" s="158"/>
      <c r="BD25" s="158"/>
      <c r="BE25" s="157" t="s">
        <v>11</v>
      </c>
      <c r="BF25" s="158"/>
      <c r="BG25" s="158"/>
      <c r="BH25" s="158"/>
      <c r="BI25" s="158"/>
      <c r="BJ25" s="157" t="s">
        <v>12</v>
      </c>
      <c r="BK25" s="158"/>
      <c r="BL25" s="158"/>
      <c r="BM25" s="158"/>
      <c r="BN25" s="159"/>
      <c r="BO25" s="155" t="s">
        <v>13</v>
      </c>
      <c r="BP25" s="155"/>
      <c r="BQ25" s="155"/>
      <c r="BR25" s="155"/>
      <c r="BS25" s="156"/>
    </row>
    <row r="26" spans="1:71" ht="17.25" thickBot="1" x14ac:dyDescent="0.2">
      <c r="A26" s="55" t="s">
        <v>56</v>
      </c>
      <c r="B26" s="89" t="s">
        <v>40</v>
      </c>
      <c r="C26" s="57" t="s">
        <v>41</v>
      </c>
      <c r="D26" s="57" t="s">
        <v>69</v>
      </c>
      <c r="E26" s="57" t="s">
        <v>70</v>
      </c>
      <c r="F26" s="91" t="s">
        <v>71</v>
      </c>
      <c r="G26" s="56" t="s">
        <v>40</v>
      </c>
      <c r="H26" s="57" t="s">
        <v>41</v>
      </c>
      <c r="I26" s="57" t="s">
        <v>69</v>
      </c>
      <c r="J26" s="57" t="s">
        <v>70</v>
      </c>
      <c r="K26" s="57" t="s">
        <v>71</v>
      </c>
      <c r="L26" s="57" t="s">
        <v>40</v>
      </c>
      <c r="M26" s="57" t="s">
        <v>41</v>
      </c>
      <c r="N26" s="57" t="s">
        <v>69</v>
      </c>
      <c r="O26" s="57" t="s">
        <v>70</v>
      </c>
      <c r="P26" s="57" t="s">
        <v>71</v>
      </c>
      <c r="Q26" s="57" t="s">
        <v>40</v>
      </c>
      <c r="R26" s="57" t="s">
        <v>41</v>
      </c>
      <c r="S26" s="57" t="s">
        <v>69</v>
      </c>
      <c r="T26" s="57" t="s">
        <v>70</v>
      </c>
      <c r="U26" s="57" t="s">
        <v>71</v>
      </c>
      <c r="V26" s="57" t="s">
        <v>40</v>
      </c>
      <c r="W26" s="57" t="s">
        <v>41</v>
      </c>
      <c r="X26" s="57" t="s">
        <v>69</v>
      </c>
      <c r="Y26" s="57" t="s">
        <v>70</v>
      </c>
      <c r="Z26" s="57" t="s">
        <v>71</v>
      </c>
      <c r="AA26" s="57" t="s">
        <v>40</v>
      </c>
      <c r="AB26" s="57" t="s">
        <v>41</v>
      </c>
      <c r="AC26" s="57" t="s">
        <v>69</v>
      </c>
      <c r="AD26" s="57" t="s">
        <v>70</v>
      </c>
      <c r="AE26" s="58" t="s">
        <v>43</v>
      </c>
      <c r="AF26" s="56" t="s">
        <v>40</v>
      </c>
      <c r="AG26" s="57" t="s">
        <v>41</v>
      </c>
      <c r="AH26" s="57" t="s">
        <v>69</v>
      </c>
      <c r="AI26" s="57" t="s">
        <v>70</v>
      </c>
      <c r="AJ26" s="59" t="s">
        <v>72</v>
      </c>
      <c r="AK26" s="89" t="s">
        <v>40</v>
      </c>
      <c r="AL26" s="57" t="s">
        <v>41</v>
      </c>
      <c r="AM26" s="57" t="s">
        <v>69</v>
      </c>
      <c r="AN26" s="57" t="s">
        <v>70</v>
      </c>
      <c r="AO26" s="57" t="s">
        <v>71</v>
      </c>
      <c r="AP26" s="57" t="s">
        <v>40</v>
      </c>
      <c r="AQ26" s="57" t="s">
        <v>41</v>
      </c>
      <c r="AR26" s="57" t="s">
        <v>69</v>
      </c>
      <c r="AS26" s="57" t="s">
        <v>70</v>
      </c>
      <c r="AT26" s="58" t="s">
        <v>71</v>
      </c>
      <c r="AU26" s="56" t="s">
        <v>40</v>
      </c>
      <c r="AV26" s="57" t="s">
        <v>41</v>
      </c>
      <c r="AW26" s="57" t="s">
        <v>69</v>
      </c>
      <c r="AX26" s="57" t="s">
        <v>70</v>
      </c>
      <c r="AY26" s="59" t="s">
        <v>71</v>
      </c>
      <c r="AZ26" s="89" t="s">
        <v>40</v>
      </c>
      <c r="BA26" s="57" t="s">
        <v>41</v>
      </c>
      <c r="BB26" s="57" t="s">
        <v>69</v>
      </c>
      <c r="BC26" s="57" t="s">
        <v>70</v>
      </c>
      <c r="BD26" s="58" t="s">
        <v>71</v>
      </c>
      <c r="BE26" s="56" t="s">
        <v>40</v>
      </c>
      <c r="BF26" s="57" t="s">
        <v>41</v>
      </c>
      <c r="BG26" s="57" t="s">
        <v>69</v>
      </c>
      <c r="BH26" s="57" t="s">
        <v>70</v>
      </c>
      <c r="BI26" s="58" t="s">
        <v>71</v>
      </c>
      <c r="BJ26" s="56" t="s">
        <v>40</v>
      </c>
      <c r="BK26" s="57" t="s">
        <v>41</v>
      </c>
      <c r="BL26" s="57" t="s">
        <v>69</v>
      </c>
      <c r="BM26" s="57" t="s">
        <v>70</v>
      </c>
      <c r="BN26" s="58" t="s">
        <v>73</v>
      </c>
      <c r="BO26" s="56" t="s">
        <v>40</v>
      </c>
      <c r="BP26" s="57" t="s">
        <v>41</v>
      </c>
      <c r="BQ26" s="57" t="s">
        <v>69</v>
      </c>
      <c r="BR26" s="57" t="s">
        <v>70</v>
      </c>
      <c r="BS26" s="90" t="s">
        <v>71</v>
      </c>
    </row>
    <row r="27" spans="1:71" ht="15" thickTop="1" x14ac:dyDescent="0.15">
      <c r="A27" s="60">
        <v>1</v>
      </c>
      <c r="B27" s="61">
        <v>340</v>
      </c>
      <c r="C27" s="62">
        <v>105</v>
      </c>
      <c r="D27" s="92">
        <f>AVERAGE(D4:D6)</f>
        <v>1.7466666666666668</v>
      </c>
      <c r="E27" s="92">
        <v>3</v>
      </c>
      <c r="F27" s="93">
        <v>0</v>
      </c>
      <c r="G27" s="64">
        <v>1240</v>
      </c>
      <c r="H27" s="62">
        <v>120</v>
      </c>
      <c r="I27" s="62">
        <v>1.5425</v>
      </c>
      <c r="J27" s="62">
        <v>4</v>
      </c>
      <c r="K27" s="63">
        <v>0</v>
      </c>
      <c r="L27" s="64">
        <v>1330</v>
      </c>
      <c r="M27" s="62">
        <v>140</v>
      </c>
      <c r="N27" s="62">
        <v>1.7433333333333334</v>
      </c>
      <c r="O27" s="62">
        <v>6</v>
      </c>
      <c r="P27" s="63">
        <v>0</v>
      </c>
      <c r="Q27" s="64">
        <v>1150</v>
      </c>
      <c r="R27" s="62">
        <v>130</v>
      </c>
      <c r="S27" s="62">
        <v>1.8125</v>
      </c>
      <c r="T27" s="62">
        <v>4</v>
      </c>
      <c r="U27" s="63">
        <v>0</v>
      </c>
      <c r="V27" s="64">
        <v>350</v>
      </c>
      <c r="W27" s="62">
        <v>160</v>
      </c>
      <c r="X27" s="62">
        <v>1.5587499999999999</v>
      </c>
      <c r="Y27" s="62">
        <v>8</v>
      </c>
      <c r="Z27" s="63">
        <v>0</v>
      </c>
      <c r="AA27" s="64">
        <v>1100</v>
      </c>
      <c r="AB27" s="62">
        <v>90</v>
      </c>
      <c r="AC27" s="62">
        <v>1.6666666666666667</v>
      </c>
      <c r="AD27" s="62">
        <v>3</v>
      </c>
      <c r="AE27" s="63">
        <v>0</v>
      </c>
      <c r="AF27" s="64">
        <v>1055</v>
      </c>
      <c r="AG27" s="62">
        <v>120</v>
      </c>
      <c r="AH27" s="62">
        <v>1.7300000000000002</v>
      </c>
      <c r="AI27" s="62">
        <v>6</v>
      </c>
      <c r="AJ27" s="63">
        <v>0</v>
      </c>
      <c r="AK27" s="64">
        <v>1340</v>
      </c>
      <c r="AL27" s="62">
        <v>165</v>
      </c>
      <c r="AM27" s="62">
        <v>1.845</v>
      </c>
      <c r="AN27" s="62">
        <v>8</v>
      </c>
      <c r="AO27" s="65">
        <v>0</v>
      </c>
      <c r="AP27" s="45"/>
      <c r="AQ27" s="45"/>
      <c r="AR27" s="79">
        <v>1.7662499999999999</v>
      </c>
      <c r="AS27" s="79"/>
      <c r="AT27" s="45"/>
      <c r="AU27" s="64">
        <v>370</v>
      </c>
      <c r="AV27" s="62">
        <v>110</v>
      </c>
      <c r="AW27" s="62">
        <v>1.5150000000000001</v>
      </c>
      <c r="AX27" s="62">
        <v>2</v>
      </c>
      <c r="AY27" s="63">
        <v>0</v>
      </c>
      <c r="AZ27" s="64">
        <v>1210</v>
      </c>
      <c r="BA27" s="62">
        <v>150</v>
      </c>
      <c r="BB27" s="62">
        <v>1.5262500000000001</v>
      </c>
      <c r="BC27" s="62">
        <v>8</v>
      </c>
      <c r="BD27" s="63">
        <v>0</v>
      </c>
      <c r="BE27" s="64">
        <v>1020</v>
      </c>
      <c r="BF27" s="62">
        <v>130</v>
      </c>
      <c r="BG27" s="62">
        <v>1.57</v>
      </c>
      <c r="BH27" s="62">
        <v>2</v>
      </c>
      <c r="BI27" s="63">
        <v>0</v>
      </c>
      <c r="BJ27" s="64">
        <v>385</v>
      </c>
      <c r="BK27" s="62">
        <v>135</v>
      </c>
      <c r="BL27" s="62">
        <v>2.0266666666666668</v>
      </c>
      <c r="BM27" s="62">
        <v>3</v>
      </c>
      <c r="BN27" s="63">
        <v>0</v>
      </c>
      <c r="BO27" s="64">
        <v>460</v>
      </c>
      <c r="BP27" s="62">
        <v>195</v>
      </c>
      <c r="BQ27" s="62">
        <v>1.3766666666666667</v>
      </c>
      <c r="BR27" s="62">
        <v>3</v>
      </c>
      <c r="BS27" s="65">
        <v>0</v>
      </c>
    </row>
    <row r="28" spans="1:71" ht="15" thickBot="1" x14ac:dyDescent="0.2">
      <c r="A28" s="66">
        <v>2</v>
      </c>
      <c r="B28" s="67">
        <v>340</v>
      </c>
      <c r="C28" s="68">
        <v>125</v>
      </c>
      <c r="D28" s="94">
        <f>AVERAGEA(D7:D10)</f>
        <v>1.6225000000000001</v>
      </c>
      <c r="E28" s="94">
        <v>4</v>
      </c>
      <c r="F28" s="95">
        <f>E27+F27</f>
        <v>3</v>
      </c>
      <c r="G28" s="70">
        <v>1240</v>
      </c>
      <c r="H28" s="68">
        <v>175</v>
      </c>
      <c r="I28" s="68">
        <v>1.6939999999999997</v>
      </c>
      <c r="J28" s="68">
        <v>5</v>
      </c>
      <c r="K28" s="69">
        <v>4</v>
      </c>
      <c r="L28" s="72">
        <v>1330</v>
      </c>
      <c r="M28" s="73">
        <v>125</v>
      </c>
      <c r="N28" s="73">
        <v>1.6778571428571429</v>
      </c>
      <c r="O28" s="73">
        <v>14</v>
      </c>
      <c r="P28" s="77">
        <v>6</v>
      </c>
      <c r="Q28" s="70">
        <v>1530</v>
      </c>
      <c r="R28" s="68">
        <v>220</v>
      </c>
      <c r="S28" s="68">
        <v>1.75</v>
      </c>
      <c r="T28" s="68">
        <v>7</v>
      </c>
      <c r="U28" s="69">
        <v>4</v>
      </c>
      <c r="V28" s="70">
        <v>1280</v>
      </c>
      <c r="W28" s="68">
        <v>300</v>
      </c>
      <c r="X28" s="68">
        <v>1.625</v>
      </c>
      <c r="Y28" s="68">
        <v>2</v>
      </c>
      <c r="Z28" s="69">
        <v>8</v>
      </c>
      <c r="AA28" s="70">
        <v>1100</v>
      </c>
      <c r="AB28" s="68">
        <v>110</v>
      </c>
      <c r="AC28" s="68">
        <v>1.6849999999999996</v>
      </c>
      <c r="AD28" s="68">
        <v>6</v>
      </c>
      <c r="AE28" s="69">
        <v>3</v>
      </c>
      <c r="AF28" s="70">
        <v>1055</v>
      </c>
      <c r="AG28" s="68">
        <v>95</v>
      </c>
      <c r="AH28" s="68">
        <v>1.6842857142857144</v>
      </c>
      <c r="AI28" s="68">
        <v>7</v>
      </c>
      <c r="AJ28" s="69">
        <v>6</v>
      </c>
      <c r="AK28" s="72">
        <v>1610</v>
      </c>
      <c r="AL28" s="73">
        <v>420</v>
      </c>
      <c r="AM28" s="73">
        <v>1.8866666666666665</v>
      </c>
      <c r="AN28" s="73">
        <v>12</v>
      </c>
      <c r="AO28" s="74">
        <v>8</v>
      </c>
      <c r="AP28" s="45"/>
      <c r="AQ28" s="45"/>
      <c r="AR28" s="45"/>
      <c r="AS28" s="45"/>
      <c r="AT28" s="45"/>
      <c r="AU28" s="70">
        <v>1010</v>
      </c>
      <c r="AV28" s="68">
        <v>190</v>
      </c>
      <c r="AW28" s="68">
        <v>1.8150000000000002</v>
      </c>
      <c r="AX28" s="68">
        <v>4</v>
      </c>
      <c r="AY28" s="69">
        <v>2</v>
      </c>
      <c r="AZ28" s="70">
        <v>1380</v>
      </c>
      <c r="BA28" s="68">
        <v>255</v>
      </c>
      <c r="BB28" s="68">
        <v>1.79</v>
      </c>
      <c r="BC28" s="68">
        <v>4</v>
      </c>
      <c r="BD28" s="69">
        <v>8</v>
      </c>
      <c r="BE28" s="70">
        <v>1020</v>
      </c>
      <c r="BF28" s="68">
        <v>70</v>
      </c>
      <c r="BG28" s="68">
        <v>1.7</v>
      </c>
      <c r="BH28" s="68">
        <v>3</v>
      </c>
      <c r="BI28" s="69">
        <v>2</v>
      </c>
      <c r="BJ28" s="70">
        <v>975</v>
      </c>
      <c r="BK28" s="68">
        <v>85</v>
      </c>
      <c r="BL28" s="68">
        <v>1.6483333333333334</v>
      </c>
      <c r="BM28" s="68">
        <v>12</v>
      </c>
      <c r="BN28" s="69">
        <v>3</v>
      </c>
      <c r="BO28" s="70">
        <v>1200</v>
      </c>
      <c r="BP28" s="68">
        <v>155</v>
      </c>
      <c r="BQ28" s="68">
        <v>1.625</v>
      </c>
      <c r="BR28" s="68">
        <v>4</v>
      </c>
      <c r="BS28" s="71">
        <v>3</v>
      </c>
    </row>
    <row r="29" spans="1:71" ht="15" thickBot="1" x14ac:dyDescent="0.2">
      <c r="A29" s="66">
        <v>3</v>
      </c>
      <c r="B29" s="67">
        <v>570</v>
      </c>
      <c r="C29" s="68">
        <v>125</v>
      </c>
      <c r="D29" s="94">
        <f>AVERAGEA(D11:D12)</f>
        <v>1.6099999999999999</v>
      </c>
      <c r="E29" s="94">
        <v>2</v>
      </c>
      <c r="F29" s="95">
        <f t="shared" ref="F29:F31" si="0">E28+F28</f>
        <v>7</v>
      </c>
      <c r="G29" s="72">
        <v>1360</v>
      </c>
      <c r="H29" s="73">
        <v>335</v>
      </c>
      <c r="I29" s="73">
        <v>1.7854545454545454</v>
      </c>
      <c r="J29" s="73">
        <v>11</v>
      </c>
      <c r="K29" s="74">
        <v>9</v>
      </c>
      <c r="L29" s="45"/>
      <c r="M29" s="45"/>
      <c r="N29" s="45"/>
      <c r="O29" s="45"/>
      <c r="P29" s="45"/>
      <c r="Q29" s="72">
        <v>1320</v>
      </c>
      <c r="R29" s="73">
        <v>120</v>
      </c>
      <c r="S29" s="73">
        <v>1.5877777777777777</v>
      </c>
      <c r="T29" s="73">
        <v>9</v>
      </c>
      <c r="U29" s="77">
        <v>11</v>
      </c>
      <c r="V29" s="70">
        <v>1280</v>
      </c>
      <c r="W29" s="68">
        <v>210</v>
      </c>
      <c r="X29" s="68">
        <v>1.7</v>
      </c>
      <c r="Y29" s="68">
        <v>5</v>
      </c>
      <c r="Z29" s="69">
        <v>10</v>
      </c>
      <c r="AA29" s="70">
        <v>1350</v>
      </c>
      <c r="AB29" s="68">
        <v>205</v>
      </c>
      <c r="AC29" s="68">
        <v>1.8100000000000003</v>
      </c>
      <c r="AD29" s="68">
        <v>8</v>
      </c>
      <c r="AE29" s="69">
        <v>9</v>
      </c>
      <c r="AF29" s="70">
        <v>1055</v>
      </c>
      <c r="AG29" s="68">
        <v>160</v>
      </c>
      <c r="AH29" s="68">
        <v>1.7433333333333332</v>
      </c>
      <c r="AI29" s="68">
        <v>3</v>
      </c>
      <c r="AJ29" s="71">
        <v>13</v>
      </c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70">
        <v>1010</v>
      </c>
      <c r="AV29" s="68">
        <v>260</v>
      </c>
      <c r="AW29" s="68">
        <v>1.94</v>
      </c>
      <c r="AX29" s="68">
        <v>10</v>
      </c>
      <c r="AY29" s="69">
        <v>6</v>
      </c>
      <c r="AZ29" s="72">
        <v>1770</v>
      </c>
      <c r="BA29" s="73">
        <v>490</v>
      </c>
      <c r="BB29" s="73">
        <v>1.92</v>
      </c>
      <c r="BC29" s="73">
        <v>8</v>
      </c>
      <c r="BD29" s="77">
        <v>12</v>
      </c>
      <c r="BE29" s="70">
        <v>1020</v>
      </c>
      <c r="BF29" s="68">
        <v>195</v>
      </c>
      <c r="BG29" s="68">
        <v>1.845</v>
      </c>
      <c r="BH29" s="68">
        <v>2</v>
      </c>
      <c r="BI29" s="69">
        <v>5</v>
      </c>
      <c r="BJ29" s="70">
        <v>975</v>
      </c>
      <c r="BK29" s="68">
        <v>110</v>
      </c>
      <c r="BL29" s="68">
        <v>1.8233333333333333</v>
      </c>
      <c r="BM29" s="68">
        <v>3</v>
      </c>
      <c r="BN29" s="69">
        <v>15</v>
      </c>
      <c r="BO29" s="70">
        <v>1600</v>
      </c>
      <c r="BP29" s="68">
        <v>355</v>
      </c>
      <c r="BQ29" s="68">
        <v>1.8599999999999999</v>
      </c>
      <c r="BR29" s="68">
        <v>2</v>
      </c>
      <c r="BS29" s="71">
        <v>7</v>
      </c>
    </row>
    <row r="30" spans="1:71" ht="15" thickBot="1" x14ac:dyDescent="0.2">
      <c r="A30" s="66">
        <v>4</v>
      </c>
      <c r="B30" s="67">
        <v>1500</v>
      </c>
      <c r="C30" s="68">
        <v>225</v>
      </c>
      <c r="D30" s="94">
        <f>AVERAGEA(D13:D19)</f>
        <v>1.7214285714285713</v>
      </c>
      <c r="E30" s="96">
        <v>7</v>
      </c>
      <c r="F30" s="97">
        <f t="shared" si="0"/>
        <v>9</v>
      </c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72">
        <v>1660</v>
      </c>
      <c r="W30" s="73">
        <v>465</v>
      </c>
      <c r="X30" s="73">
        <v>1.77</v>
      </c>
      <c r="Y30" s="73">
        <v>5</v>
      </c>
      <c r="Z30" s="77">
        <v>15</v>
      </c>
      <c r="AA30" s="72">
        <v>1740</v>
      </c>
      <c r="AB30" s="73">
        <v>425</v>
      </c>
      <c r="AC30" s="73">
        <v>1.83</v>
      </c>
      <c r="AD30" s="73">
        <v>3</v>
      </c>
      <c r="AE30" s="77">
        <v>17</v>
      </c>
      <c r="AF30" s="72">
        <v>1115</v>
      </c>
      <c r="AG30" s="73">
        <v>465</v>
      </c>
      <c r="AH30" s="73">
        <v>1.8275000000000001</v>
      </c>
      <c r="AI30" s="73">
        <v>4</v>
      </c>
      <c r="AJ30" s="74">
        <v>16</v>
      </c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72">
        <v>1890</v>
      </c>
      <c r="AV30" s="73">
        <v>480</v>
      </c>
      <c r="AW30" s="73">
        <v>2</v>
      </c>
      <c r="AX30" s="73">
        <v>4</v>
      </c>
      <c r="AY30" s="74">
        <v>16</v>
      </c>
      <c r="AZ30" s="45"/>
      <c r="BA30" s="45"/>
      <c r="BB30" s="45"/>
      <c r="BC30" s="45"/>
      <c r="BD30" s="45"/>
      <c r="BE30" s="70">
        <v>1240</v>
      </c>
      <c r="BF30" s="68">
        <v>135</v>
      </c>
      <c r="BG30" s="68">
        <v>1.6489999999999998</v>
      </c>
      <c r="BH30" s="68">
        <v>10</v>
      </c>
      <c r="BI30" s="69">
        <v>7</v>
      </c>
      <c r="BJ30" s="72">
        <v>1830</v>
      </c>
      <c r="BK30" s="73">
        <v>445</v>
      </c>
      <c r="BL30" s="73">
        <v>1.9749999999999999</v>
      </c>
      <c r="BM30" s="73">
        <v>2</v>
      </c>
      <c r="BN30" s="77">
        <v>18</v>
      </c>
      <c r="BO30" s="70">
        <v>1600</v>
      </c>
      <c r="BP30" s="68">
        <v>480</v>
      </c>
      <c r="BQ30" s="68">
        <v>1.9924999999999999</v>
      </c>
      <c r="BR30" s="68">
        <v>4</v>
      </c>
      <c r="BS30" s="71">
        <v>9</v>
      </c>
    </row>
    <row r="31" spans="1:71" ht="15" thickBot="1" x14ac:dyDescent="0.2">
      <c r="A31" s="75">
        <v>5</v>
      </c>
      <c r="B31" s="76">
        <v>1780</v>
      </c>
      <c r="C31" s="73">
        <v>355</v>
      </c>
      <c r="D31" s="98">
        <f>AVERAGEA(D20:D23)</f>
        <v>1.9275</v>
      </c>
      <c r="E31" s="99">
        <v>4</v>
      </c>
      <c r="F31" s="100">
        <f t="shared" si="0"/>
        <v>16</v>
      </c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72">
        <v>1240</v>
      </c>
      <c r="BF31" s="73">
        <v>170</v>
      </c>
      <c r="BG31" s="73">
        <v>1.72</v>
      </c>
      <c r="BH31" s="73">
        <v>3</v>
      </c>
      <c r="BI31" s="74">
        <v>17</v>
      </c>
      <c r="BJ31" s="45"/>
      <c r="BK31" s="45"/>
      <c r="BL31" s="45"/>
      <c r="BM31" s="45"/>
      <c r="BN31" s="45"/>
      <c r="BO31" s="72">
        <v>2010</v>
      </c>
      <c r="BP31" s="73">
        <v>650</v>
      </c>
      <c r="BQ31" s="73">
        <v>1.7850000000000001</v>
      </c>
      <c r="BR31" s="73">
        <v>2</v>
      </c>
      <c r="BS31" s="74">
        <v>13</v>
      </c>
    </row>
    <row r="32" spans="1:71" ht="15.75" thickBot="1" x14ac:dyDescent="0.2">
      <c r="A32" s="2" t="s">
        <v>45</v>
      </c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</row>
    <row r="33" spans="1:59" ht="14.25" thickBot="1" x14ac:dyDescent="0.2">
      <c r="A33" s="4"/>
      <c r="B33" s="116" t="s">
        <v>46</v>
      </c>
      <c r="C33" s="117"/>
      <c r="D33" s="117"/>
      <c r="E33" s="117"/>
      <c r="F33" s="118"/>
      <c r="G33" s="116" t="s">
        <v>49</v>
      </c>
      <c r="H33" s="117"/>
      <c r="I33" s="117"/>
      <c r="J33" s="117"/>
      <c r="K33" s="118"/>
      <c r="L33" s="116" t="s">
        <v>66</v>
      </c>
      <c r="M33" s="117"/>
      <c r="N33" s="117"/>
      <c r="O33" s="117"/>
      <c r="P33" s="118"/>
      <c r="Q33" s="116" t="s">
        <v>67</v>
      </c>
      <c r="R33" s="117"/>
      <c r="S33" s="117"/>
      <c r="T33" s="117"/>
      <c r="U33" s="118"/>
      <c r="V33" s="116" t="s">
        <v>68</v>
      </c>
      <c r="W33" s="117"/>
      <c r="X33" s="117"/>
      <c r="Y33" s="117"/>
      <c r="Z33" s="118"/>
      <c r="AH33" s="52"/>
      <c r="AR33" s="52"/>
      <c r="BB33" s="52"/>
      <c r="BG33" s="52"/>
    </row>
    <row r="34" spans="1:59" ht="14.25" thickBot="1" x14ac:dyDescent="0.2">
      <c r="A34" s="4" t="s">
        <v>38</v>
      </c>
      <c r="B34" s="16" t="s">
        <v>39</v>
      </c>
      <c r="C34" s="17" t="s">
        <v>40</v>
      </c>
      <c r="D34" s="17" t="s">
        <v>41</v>
      </c>
      <c r="E34" s="17" t="s">
        <v>42</v>
      </c>
      <c r="F34" s="17" t="s">
        <v>43</v>
      </c>
      <c r="G34" s="17" t="s">
        <v>39</v>
      </c>
      <c r="H34" s="17" t="s">
        <v>40</v>
      </c>
      <c r="I34" s="17" t="s">
        <v>41</v>
      </c>
      <c r="J34" s="17" t="s">
        <v>42</v>
      </c>
      <c r="K34" s="17" t="s">
        <v>43</v>
      </c>
      <c r="L34" s="17" t="s">
        <v>39</v>
      </c>
      <c r="M34" s="17" t="s">
        <v>40</v>
      </c>
      <c r="N34" s="17" t="s">
        <v>41</v>
      </c>
      <c r="O34" s="17" t="s">
        <v>42</v>
      </c>
      <c r="P34" s="17" t="s">
        <v>43</v>
      </c>
      <c r="Q34" s="17" t="s">
        <v>39</v>
      </c>
      <c r="R34" s="17" t="s">
        <v>40</v>
      </c>
      <c r="S34" s="17" t="s">
        <v>41</v>
      </c>
      <c r="T34" s="17" t="s">
        <v>47</v>
      </c>
      <c r="U34" s="17" t="s">
        <v>48</v>
      </c>
      <c r="V34" s="17" t="s">
        <v>39</v>
      </c>
      <c r="W34" s="17" t="s">
        <v>40</v>
      </c>
      <c r="X34" s="17" t="s">
        <v>41</v>
      </c>
      <c r="Y34" s="17" t="s">
        <v>42</v>
      </c>
      <c r="Z34" s="17" t="s">
        <v>43</v>
      </c>
      <c r="BB34" s="52"/>
      <c r="BG34" s="52"/>
    </row>
    <row r="35" spans="1:59" x14ac:dyDescent="0.15">
      <c r="A35" s="5">
        <v>1</v>
      </c>
      <c r="B35" s="6"/>
      <c r="C35" s="7">
        <v>1130</v>
      </c>
      <c r="D35" s="7">
        <v>200</v>
      </c>
      <c r="E35" s="7">
        <v>21</v>
      </c>
      <c r="F35" s="8">
        <v>0</v>
      </c>
      <c r="G35" s="6"/>
      <c r="H35" s="7">
        <v>1140</v>
      </c>
      <c r="I35" s="7">
        <v>280</v>
      </c>
      <c r="J35" s="7">
        <v>22</v>
      </c>
      <c r="K35" s="8">
        <v>0</v>
      </c>
      <c r="L35" s="6"/>
      <c r="M35" s="7">
        <v>720</v>
      </c>
      <c r="N35" s="7">
        <v>240</v>
      </c>
      <c r="O35" s="7">
        <v>25</v>
      </c>
      <c r="P35" s="19">
        <v>0</v>
      </c>
      <c r="Q35" s="6"/>
      <c r="R35" s="7">
        <v>1250</v>
      </c>
      <c r="S35" s="7">
        <v>190</v>
      </c>
      <c r="T35" s="7">
        <f>U36-U35</f>
        <v>22</v>
      </c>
      <c r="U35" s="8">
        <v>0</v>
      </c>
      <c r="V35" s="18"/>
      <c r="W35" s="7">
        <v>610</v>
      </c>
      <c r="X35" s="7">
        <v>220</v>
      </c>
      <c r="Y35" s="7">
        <v>23</v>
      </c>
      <c r="Z35" s="8">
        <v>0</v>
      </c>
      <c r="BB35" s="52"/>
      <c r="BG35" s="52"/>
    </row>
    <row r="36" spans="1:59" x14ac:dyDescent="0.15">
      <c r="A36" s="9">
        <v>2</v>
      </c>
      <c r="B36" s="10"/>
      <c r="C36" s="1">
        <v>1390</v>
      </c>
      <c r="D36" s="1">
        <v>450</v>
      </c>
      <c r="E36" s="1">
        <v>51</v>
      </c>
      <c r="F36" s="11">
        <v>21</v>
      </c>
      <c r="G36" s="10"/>
      <c r="H36" s="1">
        <v>1730</v>
      </c>
      <c r="I36" s="1">
        <v>390</v>
      </c>
      <c r="J36" s="1">
        <v>80</v>
      </c>
      <c r="K36" s="11">
        <v>22</v>
      </c>
      <c r="L36" s="10"/>
      <c r="M36" s="1">
        <v>1190</v>
      </c>
      <c r="N36" s="1">
        <v>340</v>
      </c>
      <c r="O36" s="1">
        <v>48</v>
      </c>
      <c r="P36" s="21">
        <v>25</v>
      </c>
      <c r="Q36" s="10"/>
      <c r="R36" s="1">
        <v>1380</v>
      </c>
      <c r="S36" s="1">
        <v>360</v>
      </c>
      <c r="T36" s="1">
        <f t="shared" ref="T36:T41" si="1">U37-U36</f>
        <v>76</v>
      </c>
      <c r="U36" s="11">
        <v>22</v>
      </c>
      <c r="V36" s="20"/>
      <c r="W36" s="1">
        <v>2370</v>
      </c>
      <c r="X36" s="1">
        <v>350</v>
      </c>
      <c r="Y36" s="1">
        <v>77</v>
      </c>
      <c r="Z36" s="11">
        <v>23</v>
      </c>
    </row>
    <row r="37" spans="1:59" x14ac:dyDescent="0.15">
      <c r="A37" s="9">
        <v>3</v>
      </c>
      <c r="B37" s="10"/>
      <c r="C37" s="1">
        <v>2010</v>
      </c>
      <c r="D37" s="1">
        <v>540</v>
      </c>
      <c r="E37" s="1">
        <v>150</v>
      </c>
      <c r="F37" s="11">
        <v>72</v>
      </c>
      <c r="G37" s="10"/>
      <c r="H37" s="1">
        <v>1930</v>
      </c>
      <c r="I37" s="1">
        <v>620</v>
      </c>
      <c r="J37" s="1">
        <v>98</v>
      </c>
      <c r="K37" s="11">
        <v>102</v>
      </c>
      <c r="L37" s="10"/>
      <c r="M37" s="1">
        <v>1670</v>
      </c>
      <c r="N37" s="1">
        <v>440</v>
      </c>
      <c r="O37" s="1">
        <v>177</v>
      </c>
      <c r="P37" s="21">
        <v>73</v>
      </c>
      <c r="Q37" s="10"/>
      <c r="R37" s="1">
        <v>1800</v>
      </c>
      <c r="S37" s="1">
        <v>580</v>
      </c>
      <c r="T37" s="1">
        <f t="shared" si="1"/>
        <v>122</v>
      </c>
      <c r="U37" s="11">
        <v>98</v>
      </c>
      <c r="V37" s="20"/>
      <c r="W37" s="1">
        <v>1650</v>
      </c>
      <c r="X37" s="1">
        <v>430</v>
      </c>
      <c r="Y37" s="1">
        <v>100</v>
      </c>
      <c r="Z37" s="11">
        <v>100</v>
      </c>
    </row>
    <row r="38" spans="1:59" x14ac:dyDescent="0.15">
      <c r="A38" s="9">
        <v>4</v>
      </c>
      <c r="B38" s="10"/>
      <c r="C38" s="1">
        <v>1870</v>
      </c>
      <c r="D38" s="1">
        <v>620</v>
      </c>
      <c r="E38" s="1">
        <v>226</v>
      </c>
      <c r="F38" s="11">
        <v>222</v>
      </c>
      <c r="G38" s="10"/>
      <c r="H38" s="1">
        <v>1930</v>
      </c>
      <c r="I38" s="1">
        <v>740</v>
      </c>
      <c r="J38" s="1">
        <v>301</v>
      </c>
      <c r="K38" s="11">
        <v>200</v>
      </c>
      <c r="L38" s="10"/>
      <c r="M38" s="1">
        <v>1800</v>
      </c>
      <c r="N38" s="1">
        <v>580</v>
      </c>
      <c r="O38" s="1">
        <v>300</v>
      </c>
      <c r="P38" s="21">
        <v>250</v>
      </c>
      <c r="Q38" s="10"/>
      <c r="R38" s="1">
        <v>1860</v>
      </c>
      <c r="S38" s="1">
        <v>680</v>
      </c>
      <c r="T38" s="1">
        <f t="shared" si="1"/>
        <v>180</v>
      </c>
      <c r="U38" s="11">
        <v>220</v>
      </c>
      <c r="V38" s="20"/>
      <c r="W38" s="1">
        <v>1850</v>
      </c>
      <c r="X38" s="1">
        <v>570</v>
      </c>
      <c r="Y38" s="1">
        <v>349</v>
      </c>
      <c r="Z38" s="11">
        <v>200</v>
      </c>
    </row>
    <row r="39" spans="1:59" x14ac:dyDescent="0.15">
      <c r="A39" s="9">
        <v>5</v>
      </c>
      <c r="B39" s="10"/>
      <c r="C39" s="1">
        <v>2000</v>
      </c>
      <c r="D39" s="1">
        <v>760</v>
      </c>
      <c r="E39" s="1">
        <v>350</v>
      </c>
      <c r="F39" s="11">
        <v>448</v>
      </c>
      <c r="G39" s="10"/>
      <c r="H39" s="1">
        <v>2160</v>
      </c>
      <c r="I39" s="1">
        <v>930</v>
      </c>
      <c r="J39" s="1">
        <v>450</v>
      </c>
      <c r="K39" s="11">
        <v>501</v>
      </c>
      <c r="L39" s="10"/>
      <c r="M39" s="1">
        <v>2040</v>
      </c>
      <c r="N39" s="1">
        <v>770</v>
      </c>
      <c r="O39" s="1">
        <v>450</v>
      </c>
      <c r="P39" s="21">
        <v>550</v>
      </c>
      <c r="Q39" s="10"/>
      <c r="R39" s="1">
        <v>2020</v>
      </c>
      <c r="S39" s="1">
        <v>850</v>
      </c>
      <c r="T39" s="1">
        <f t="shared" si="1"/>
        <v>449</v>
      </c>
      <c r="U39" s="11">
        <v>400</v>
      </c>
      <c r="V39" s="20"/>
      <c r="W39" s="1">
        <v>1850</v>
      </c>
      <c r="X39" s="1">
        <v>680</v>
      </c>
      <c r="Y39" s="1">
        <v>301</v>
      </c>
      <c r="Z39" s="11">
        <v>549</v>
      </c>
    </row>
    <row r="40" spans="1:59" x14ac:dyDescent="0.15">
      <c r="A40" s="9">
        <v>6</v>
      </c>
      <c r="B40" s="10"/>
      <c r="C40" s="1">
        <v>2270</v>
      </c>
      <c r="D40" s="1">
        <v>990</v>
      </c>
      <c r="E40" s="1">
        <v>202</v>
      </c>
      <c r="F40" s="11">
        <v>798</v>
      </c>
      <c r="G40" s="10"/>
      <c r="H40" s="1">
        <v>2450</v>
      </c>
      <c r="I40" s="1">
        <v>1220</v>
      </c>
      <c r="J40" s="1">
        <v>351</v>
      </c>
      <c r="K40" s="11">
        <v>951</v>
      </c>
      <c r="L40" s="10"/>
      <c r="M40" s="1">
        <v>2160</v>
      </c>
      <c r="N40" s="1">
        <v>940</v>
      </c>
      <c r="O40" s="1">
        <v>500</v>
      </c>
      <c r="P40" s="21">
        <v>1000</v>
      </c>
      <c r="Q40" s="10"/>
      <c r="R40" s="1">
        <v>2170</v>
      </c>
      <c r="S40" s="1">
        <v>1040</v>
      </c>
      <c r="T40" s="1">
        <f t="shared" si="1"/>
        <v>351</v>
      </c>
      <c r="U40" s="11">
        <v>849</v>
      </c>
      <c r="V40" s="20"/>
      <c r="W40" s="1">
        <v>4400</v>
      </c>
      <c r="X40" s="1">
        <v>2340</v>
      </c>
      <c r="Y40" s="1">
        <v>199</v>
      </c>
      <c r="Z40" s="11">
        <v>850</v>
      </c>
    </row>
    <row r="41" spans="1:59" x14ac:dyDescent="0.15">
      <c r="A41" s="9">
        <v>7</v>
      </c>
      <c r="B41" s="10"/>
      <c r="C41" s="1">
        <v>2460</v>
      </c>
      <c r="D41" s="1">
        <v>1060</v>
      </c>
      <c r="E41" s="1">
        <v>348</v>
      </c>
      <c r="F41" s="11">
        <v>1000</v>
      </c>
      <c r="G41" s="10"/>
      <c r="H41" s="1">
        <v>2670</v>
      </c>
      <c r="I41" s="1">
        <v>1250</v>
      </c>
      <c r="J41" s="1">
        <v>689</v>
      </c>
      <c r="K41" s="11">
        <v>1302</v>
      </c>
      <c r="L41" s="10"/>
      <c r="M41" s="1">
        <v>2330</v>
      </c>
      <c r="N41" s="1">
        <v>1070</v>
      </c>
      <c r="O41" s="1">
        <v>490</v>
      </c>
      <c r="P41" s="21">
        <v>1500</v>
      </c>
      <c r="Q41" s="10"/>
      <c r="R41" s="1">
        <v>2410</v>
      </c>
      <c r="S41" s="1">
        <v>1100</v>
      </c>
      <c r="T41" s="1">
        <f t="shared" si="1"/>
        <v>451</v>
      </c>
      <c r="U41" s="11">
        <v>1200</v>
      </c>
      <c r="V41" s="20"/>
      <c r="W41" s="1">
        <v>5710</v>
      </c>
      <c r="X41" s="1">
        <v>2920</v>
      </c>
      <c r="Y41" s="1">
        <v>242</v>
      </c>
      <c r="Z41" s="11">
        <v>1049</v>
      </c>
    </row>
    <row r="42" spans="1:59" ht="14.25" thickBot="1" x14ac:dyDescent="0.2">
      <c r="A42" s="9">
        <v>8</v>
      </c>
      <c r="B42" s="10"/>
      <c r="C42" s="1">
        <v>2880</v>
      </c>
      <c r="D42" s="1">
        <v>1360</v>
      </c>
      <c r="E42" s="1">
        <v>352</v>
      </c>
      <c r="F42" s="11">
        <v>1348</v>
      </c>
      <c r="G42" s="13"/>
      <c r="H42" s="14"/>
      <c r="I42" s="14"/>
      <c r="J42" s="14" t="s">
        <v>44</v>
      </c>
      <c r="K42" s="15">
        <v>1991</v>
      </c>
      <c r="L42" s="13"/>
      <c r="M42" s="14"/>
      <c r="N42" s="14"/>
      <c r="O42" s="14" t="s">
        <v>44</v>
      </c>
      <c r="P42" s="23">
        <v>1990</v>
      </c>
      <c r="Q42" s="10"/>
      <c r="R42" s="1">
        <v>2700</v>
      </c>
      <c r="S42" s="1">
        <v>1320</v>
      </c>
      <c r="T42" s="1">
        <f>U43-U42</f>
        <v>341</v>
      </c>
      <c r="U42" s="11">
        <v>1651</v>
      </c>
      <c r="V42" s="22"/>
      <c r="W42" s="14"/>
      <c r="X42" s="14"/>
      <c r="Y42" s="14" t="s">
        <v>44</v>
      </c>
      <c r="Z42" s="15">
        <v>1291</v>
      </c>
    </row>
    <row r="43" spans="1:59" ht="14.25" thickBot="1" x14ac:dyDescent="0.2">
      <c r="A43" s="9">
        <v>9</v>
      </c>
      <c r="B43" s="10"/>
      <c r="C43" s="1">
        <v>2960</v>
      </c>
      <c r="D43" s="1">
        <v>1440</v>
      </c>
      <c r="E43" s="1">
        <v>300</v>
      </c>
      <c r="F43" s="11">
        <v>1700</v>
      </c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13"/>
      <c r="R43" s="14"/>
      <c r="S43" s="14"/>
      <c r="T43" s="14" t="s">
        <v>44</v>
      </c>
      <c r="U43" s="15">
        <v>1992</v>
      </c>
      <c r="V43" s="45"/>
      <c r="W43" s="45"/>
      <c r="X43" s="45"/>
      <c r="Y43" s="45"/>
      <c r="Z43" s="45"/>
    </row>
    <row r="44" spans="1:59" ht="14.25" thickBot="1" x14ac:dyDescent="0.2">
      <c r="A44" s="12">
        <v>10</v>
      </c>
      <c r="B44" s="13"/>
      <c r="C44" s="14"/>
      <c r="D44" s="14"/>
      <c r="E44" s="14" t="s">
        <v>44</v>
      </c>
      <c r="F44" s="15">
        <v>2000</v>
      </c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</row>
    <row r="45" spans="1:59" ht="14.25" thickBot="1" x14ac:dyDescent="0.2">
      <c r="A45" s="24" t="s">
        <v>51</v>
      </c>
    </row>
    <row r="46" spans="1:59" ht="14.25" thickBot="1" x14ac:dyDescent="0.2">
      <c r="A46" s="110" t="s">
        <v>61</v>
      </c>
      <c r="B46" s="111"/>
      <c r="C46" s="111"/>
      <c r="D46" s="111"/>
      <c r="E46" s="112"/>
      <c r="F46" s="110" t="s">
        <v>62</v>
      </c>
      <c r="G46" s="111"/>
      <c r="H46" s="111"/>
      <c r="I46" s="111"/>
      <c r="J46" s="112"/>
      <c r="K46" s="110" t="s">
        <v>63</v>
      </c>
      <c r="L46" s="111"/>
      <c r="M46" s="111"/>
      <c r="N46" s="111"/>
      <c r="O46" s="112"/>
      <c r="P46" s="110" t="s">
        <v>64</v>
      </c>
      <c r="Q46" s="111"/>
      <c r="R46" s="111"/>
      <c r="S46" s="111"/>
      <c r="T46" s="112"/>
      <c r="U46" s="110" t="s">
        <v>65</v>
      </c>
      <c r="V46" s="111"/>
      <c r="W46" s="111"/>
      <c r="X46" s="111"/>
      <c r="Y46" s="112"/>
    </row>
    <row r="47" spans="1:59" ht="16.5" thickBot="1" x14ac:dyDescent="0.2">
      <c r="A47" s="26" t="s">
        <v>52</v>
      </c>
      <c r="B47" s="27" t="s">
        <v>53</v>
      </c>
      <c r="C47" s="27" t="s">
        <v>54</v>
      </c>
      <c r="D47" s="27" t="s">
        <v>55</v>
      </c>
      <c r="E47" s="29" t="s">
        <v>57</v>
      </c>
      <c r="F47" s="26" t="s">
        <v>52</v>
      </c>
      <c r="G47" s="27" t="s">
        <v>53</v>
      </c>
      <c r="H47" s="27" t="s">
        <v>54</v>
      </c>
      <c r="I47" s="27" t="s">
        <v>55</v>
      </c>
      <c r="J47" s="29" t="s">
        <v>57</v>
      </c>
      <c r="K47" s="26" t="s">
        <v>52</v>
      </c>
      <c r="L47" s="27" t="s">
        <v>53</v>
      </c>
      <c r="M47" s="27" t="s">
        <v>54</v>
      </c>
      <c r="N47" s="27" t="s">
        <v>55</v>
      </c>
      <c r="O47" s="28" t="s">
        <v>57</v>
      </c>
      <c r="P47" s="49" t="s">
        <v>56</v>
      </c>
      <c r="Q47" s="50" t="s">
        <v>53</v>
      </c>
      <c r="R47" s="50" t="s">
        <v>54</v>
      </c>
      <c r="S47" s="50" t="s">
        <v>55</v>
      </c>
      <c r="T47" s="51" t="s">
        <v>57</v>
      </c>
      <c r="U47" s="46" t="s">
        <v>52</v>
      </c>
      <c r="V47" s="27" t="s">
        <v>53</v>
      </c>
      <c r="W47" s="27" t="s">
        <v>54</v>
      </c>
      <c r="X47" s="27" t="s">
        <v>55</v>
      </c>
      <c r="Y47" s="29" t="s">
        <v>57</v>
      </c>
    </row>
    <row r="48" spans="1:59" ht="14.25" thickTop="1" x14ac:dyDescent="0.15">
      <c r="A48" s="31">
        <v>1</v>
      </c>
      <c r="B48" s="32">
        <v>3</v>
      </c>
      <c r="C48" s="32">
        <v>250</v>
      </c>
      <c r="D48" s="32">
        <v>114</v>
      </c>
      <c r="E48" s="34">
        <v>1.6</v>
      </c>
      <c r="F48" s="31">
        <v>1</v>
      </c>
      <c r="G48" s="32">
        <v>5.0999999999999996</v>
      </c>
      <c r="H48" s="32">
        <v>400</v>
      </c>
      <c r="I48" s="32">
        <v>85</v>
      </c>
      <c r="J48" s="34">
        <v>1.75</v>
      </c>
      <c r="K48" s="31">
        <v>1</v>
      </c>
      <c r="L48" s="32">
        <v>2.5</v>
      </c>
      <c r="M48" s="32">
        <v>700</v>
      </c>
      <c r="N48" s="32">
        <v>95</v>
      </c>
      <c r="O48" s="33">
        <v>1.55</v>
      </c>
      <c r="P48" s="31">
        <v>1</v>
      </c>
      <c r="Q48" s="32">
        <v>10.1</v>
      </c>
      <c r="R48" s="32">
        <v>1.6</v>
      </c>
      <c r="S48" s="32">
        <v>1430</v>
      </c>
      <c r="T48" s="34">
        <v>100</v>
      </c>
      <c r="U48" s="47">
        <v>1</v>
      </c>
      <c r="V48" s="32">
        <v>2</v>
      </c>
      <c r="W48" s="32">
        <v>336</v>
      </c>
      <c r="X48" s="32">
        <v>84</v>
      </c>
      <c r="Y48" s="34">
        <v>1.52</v>
      </c>
    </row>
    <row r="49" spans="1:25" x14ac:dyDescent="0.15">
      <c r="A49" s="36">
        <v>2</v>
      </c>
      <c r="B49" s="37">
        <v>2.5</v>
      </c>
      <c r="C49" s="37">
        <v>720</v>
      </c>
      <c r="D49" s="37">
        <v>168</v>
      </c>
      <c r="E49" s="39">
        <v>1.6</v>
      </c>
      <c r="F49" s="36">
        <v>2</v>
      </c>
      <c r="G49" s="37">
        <v>3</v>
      </c>
      <c r="H49" s="37">
        <v>810</v>
      </c>
      <c r="I49" s="37">
        <v>121</v>
      </c>
      <c r="J49" s="39">
        <v>1.65</v>
      </c>
      <c r="K49" s="36">
        <v>2</v>
      </c>
      <c r="L49" s="37">
        <v>3.4</v>
      </c>
      <c r="M49" s="37">
        <v>700</v>
      </c>
      <c r="N49" s="37">
        <v>120</v>
      </c>
      <c r="O49" s="38">
        <v>1.9</v>
      </c>
      <c r="P49" s="36">
        <v>2</v>
      </c>
      <c r="Q49" s="37">
        <v>12.6</v>
      </c>
      <c r="R49" s="37">
        <v>1.8</v>
      </c>
      <c r="S49" s="37">
        <v>1520</v>
      </c>
      <c r="T49" s="39">
        <v>180</v>
      </c>
      <c r="U49" s="48">
        <v>2</v>
      </c>
      <c r="V49" s="37">
        <v>1.7</v>
      </c>
      <c r="W49" s="37">
        <v>1563</v>
      </c>
      <c r="X49" s="37">
        <v>125</v>
      </c>
      <c r="Y49" s="39">
        <v>1.79</v>
      </c>
    </row>
    <row r="50" spans="1:25" x14ac:dyDescent="0.15">
      <c r="A50" s="36">
        <v>3</v>
      </c>
      <c r="B50" s="37">
        <v>2</v>
      </c>
      <c r="C50" s="37">
        <v>2040</v>
      </c>
      <c r="D50" s="37">
        <v>168</v>
      </c>
      <c r="E50" s="39">
        <v>1.6</v>
      </c>
      <c r="F50" s="36">
        <v>3</v>
      </c>
      <c r="G50" s="37">
        <v>7.4</v>
      </c>
      <c r="H50" s="37">
        <v>1380</v>
      </c>
      <c r="I50" s="37">
        <v>257</v>
      </c>
      <c r="J50" s="39">
        <v>1.83</v>
      </c>
      <c r="K50" s="36">
        <v>3</v>
      </c>
      <c r="L50" s="37">
        <v>3</v>
      </c>
      <c r="M50" s="37">
        <v>700</v>
      </c>
      <c r="N50" s="37">
        <v>130</v>
      </c>
      <c r="O50" s="38">
        <v>1.7</v>
      </c>
      <c r="P50" s="36">
        <v>3</v>
      </c>
      <c r="Q50" s="37">
        <v>2.2000000000000002</v>
      </c>
      <c r="R50" s="37">
        <v>1.6</v>
      </c>
      <c r="S50" s="37">
        <v>1720</v>
      </c>
      <c r="T50" s="39">
        <v>240</v>
      </c>
      <c r="U50" s="48">
        <v>3</v>
      </c>
      <c r="V50" s="37">
        <v>1.3</v>
      </c>
      <c r="W50" s="37">
        <v>1587</v>
      </c>
      <c r="X50" s="37">
        <v>108</v>
      </c>
      <c r="Y50" s="39">
        <v>1.95</v>
      </c>
    </row>
    <row r="51" spans="1:25" x14ac:dyDescent="0.15">
      <c r="A51" s="36">
        <v>4</v>
      </c>
      <c r="B51" s="37">
        <v>9.8000000000000007</v>
      </c>
      <c r="C51" s="37">
        <v>2040</v>
      </c>
      <c r="D51" s="37">
        <v>430</v>
      </c>
      <c r="E51" s="39">
        <v>1.95</v>
      </c>
      <c r="F51" s="36">
        <v>4</v>
      </c>
      <c r="G51" s="37">
        <v>1.8</v>
      </c>
      <c r="H51" s="37">
        <v>1490</v>
      </c>
      <c r="I51" s="37">
        <v>232</v>
      </c>
      <c r="J51" s="39">
        <v>1.68</v>
      </c>
      <c r="K51" s="36">
        <v>4</v>
      </c>
      <c r="L51" s="37">
        <v>6.3</v>
      </c>
      <c r="M51" s="37">
        <v>1100</v>
      </c>
      <c r="N51" s="37">
        <v>110</v>
      </c>
      <c r="O51" s="38">
        <v>1.5</v>
      </c>
      <c r="P51" s="36">
        <v>4</v>
      </c>
      <c r="Q51" s="37">
        <v>1.3</v>
      </c>
      <c r="R51" s="37">
        <v>2</v>
      </c>
      <c r="S51" s="37">
        <v>2130</v>
      </c>
      <c r="T51" s="39">
        <v>440</v>
      </c>
      <c r="U51" s="48">
        <v>4</v>
      </c>
      <c r="V51" s="37">
        <v>3</v>
      </c>
      <c r="W51" s="37">
        <v>1604</v>
      </c>
      <c r="X51" s="37">
        <v>182</v>
      </c>
      <c r="Y51" s="39">
        <v>2.0099999999999998</v>
      </c>
    </row>
    <row r="52" spans="1:25" x14ac:dyDescent="0.15">
      <c r="A52" s="36">
        <v>5</v>
      </c>
      <c r="B52" s="37">
        <v>6</v>
      </c>
      <c r="C52" s="37">
        <v>2040</v>
      </c>
      <c r="D52" s="37">
        <v>360</v>
      </c>
      <c r="E52" s="39">
        <v>1.8</v>
      </c>
      <c r="F52" s="36">
        <v>5</v>
      </c>
      <c r="G52" s="37">
        <v>5.5</v>
      </c>
      <c r="H52" s="37">
        <v>2110</v>
      </c>
      <c r="I52" s="37">
        <v>490</v>
      </c>
      <c r="J52" s="39">
        <v>2.0299999999999998</v>
      </c>
      <c r="K52" s="36">
        <v>5</v>
      </c>
      <c r="L52" s="37">
        <v>6.8</v>
      </c>
      <c r="M52" s="37">
        <v>1100</v>
      </c>
      <c r="N52" s="37">
        <v>110</v>
      </c>
      <c r="O52" s="38">
        <v>1.5</v>
      </c>
      <c r="P52" s="36">
        <v>5</v>
      </c>
      <c r="Q52" s="37">
        <v>11.6</v>
      </c>
      <c r="R52" s="37">
        <v>1.84</v>
      </c>
      <c r="S52" s="37">
        <v>1660</v>
      </c>
      <c r="T52" s="39">
        <v>350</v>
      </c>
      <c r="U52" s="48">
        <v>5</v>
      </c>
      <c r="V52" s="37">
        <v>11.9</v>
      </c>
      <c r="W52" s="37">
        <v>1598</v>
      </c>
      <c r="X52" s="37">
        <v>194</v>
      </c>
      <c r="Y52" s="39">
        <v>1.88</v>
      </c>
    </row>
    <row r="53" spans="1:25" ht="14.25" thickBot="1" x14ac:dyDescent="0.2">
      <c r="A53" s="36">
        <v>6</v>
      </c>
      <c r="B53" s="37">
        <v>6.4</v>
      </c>
      <c r="C53" s="37">
        <v>1600</v>
      </c>
      <c r="D53" s="37">
        <v>595</v>
      </c>
      <c r="E53" s="39">
        <v>2</v>
      </c>
      <c r="F53" s="36">
        <v>10</v>
      </c>
      <c r="G53" s="37">
        <v>3.1</v>
      </c>
      <c r="H53" s="37">
        <v>1845</v>
      </c>
      <c r="I53" s="37">
        <v>540</v>
      </c>
      <c r="J53" s="39">
        <v>1.99</v>
      </c>
      <c r="K53" s="36">
        <v>6</v>
      </c>
      <c r="L53" s="37">
        <v>7</v>
      </c>
      <c r="M53" s="37">
        <v>1100</v>
      </c>
      <c r="N53" s="37">
        <v>140</v>
      </c>
      <c r="O53" s="38">
        <v>1.7</v>
      </c>
      <c r="P53" s="41">
        <v>6</v>
      </c>
      <c r="Q53" s="42"/>
      <c r="R53" s="42">
        <v>1.84</v>
      </c>
      <c r="S53" s="42">
        <v>1710</v>
      </c>
      <c r="T53" s="44">
        <v>410</v>
      </c>
      <c r="U53" s="48">
        <v>6</v>
      </c>
      <c r="V53" s="37">
        <v>3</v>
      </c>
      <c r="W53" s="37">
        <v>1539</v>
      </c>
      <c r="X53" s="37">
        <v>206</v>
      </c>
      <c r="Y53" s="39">
        <v>1.86</v>
      </c>
    </row>
    <row r="54" spans="1:25" ht="14.25" thickBot="1" x14ac:dyDescent="0.2">
      <c r="A54" s="36">
        <v>7</v>
      </c>
      <c r="B54" s="37">
        <v>6.7</v>
      </c>
      <c r="C54" s="37">
        <v>1700</v>
      </c>
      <c r="D54" s="37">
        <v>480</v>
      </c>
      <c r="E54" s="39">
        <v>1.85</v>
      </c>
      <c r="F54" s="41">
        <v>11</v>
      </c>
      <c r="G54" s="42"/>
      <c r="H54" s="42">
        <v>1670</v>
      </c>
      <c r="I54" s="42">
        <v>545</v>
      </c>
      <c r="J54" s="44">
        <v>1.82</v>
      </c>
      <c r="K54" s="36">
        <v>7</v>
      </c>
      <c r="L54" s="37">
        <v>6.4</v>
      </c>
      <c r="M54" s="37">
        <v>1100</v>
      </c>
      <c r="N54" s="37">
        <v>200</v>
      </c>
      <c r="O54" s="39">
        <v>1.7</v>
      </c>
      <c r="U54" s="36">
        <v>7</v>
      </c>
      <c r="V54" s="37">
        <v>2.6</v>
      </c>
      <c r="W54" s="37">
        <v>1653</v>
      </c>
      <c r="X54" s="37">
        <v>256</v>
      </c>
      <c r="Y54" s="39">
        <v>1.85</v>
      </c>
    </row>
    <row r="55" spans="1:25" x14ac:dyDescent="0.15">
      <c r="A55" s="36">
        <v>8</v>
      </c>
      <c r="B55" s="37">
        <v>3.9</v>
      </c>
      <c r="C55" s="37">
        <v>1700</v>
      </c>
      <c r="D55" s="37">
        <v>590</v>
      </c>
      <c r="E55" s="39">
        <v>2</v>
      </c>
      <c r="F55" s="24"/>
      <c r="G55" s="24"/>
      <c r="H55" s="24"/>
      <c r="I55" s="24"/>
      <c r="J55" s="24"/>
      <c r="K55" s="36">
        <v>8</v>
      </c>
      <c r="L55" s="37">
        <v>6.6</v>
      </c>
      <c r="M55" s="37">
        <v>1400</v>
      </c>
      <c r="N55" s="37">
        <v>210</v>
      </c>
      <c r="O55" s="39">
        <v>1.6</v>
      </c>
      <c r="U55" s="36">
        <v>8</v>
      </c>
      <c r="V55" s="37">
        <v>1.6</v>
      </c>
      <c r="W55" s="37">
        <v>1803</v>
      </c>
      <c r="X55" s="37">
        <v>300</v>
      </c>
      <c r="Y55" s="39">
        <v>2.2000000000000002</v>
      </c>
    </row>
    <row r="56" spans="1:25" x14ac:dyDescent="0.15">
      <c r="A56" s="36">
        <v>9</v>
      </c>
      <c r="B56" s="37">
        <v>11.5</v>
      </c>
      <c r="C56" s="37">
        <v>1930</v>
      </c>
      <c r="D56" s="37">
        <v>460</v>
      </c>
      <c r="E56" s="39">
        <v>1.85</v>
      </c>
      <c r="F56" s="24"/>
      <c r="G56" s="24"/>
      <c r="H56" s="24"/>
      <c r="I56" s="24"/>
      <c r="J56" s="24"/>
      <c r="K56" s="36">
        <v>9</v>
      </c>
      <c r="L56" s="37">
        <v>1.1000000000000001</v>
      </c>
      <c r="M56" s="37">
        <v>550</v>
      </c>
      <c r="N56" s="37">
        <v>210</v>
      </c>
      <c r="O56" s="39">
        <v>1.8</v>
      </c>
      <c r="U56" s="36">
        <v>9</v>
      </c>
      <c r="V56" s="37">
        <v>0.7</v>
      </c>
      <c r="W56" s="37">
        <v>1852</v>
      </c>
      <c r="X56" s="37">
        <v>543</v>
      </c>
      <c r="Y56" s="39">
        <v>2.1</v>
      </c>
    </row>
    <row r="57" spans="1:25" x14ac:dyDescent="0.15">
      <c r="A57" s="36">
        <v>10</v>
      </c>
      <c r="B57" s="37">
        <v>4.0999999999999996</v>
      </c>
      <c r="C57" s="37">
        <v>1930</v>
      </c>
      <c r="D57" s="37">
        <v>600</v>
      </c>
      <c r="E57" s="39">
        <v>2.1</v>
      </c>
      <c r="F57" s="24"/>
      <c r="G57" s="24"/>
      <c r="H57" s="24"/>
      <c r="I57" s="24"/>
      <c r="J57" s="24"/>
      <c r="K57" s="36">
        <v>10</v>
      </c>
      <c r="L57" s="37">
        <v>3.7</v>
      </c>
      <c r="M57" s="37">
        <v>1700</v>
      </c>
      <c r="N57" s="37">
        <v>310</v>
      </c>
      <c r="O57" s="39">
        <v>1.8</v>
      </c>
      <c r="U57" s="36">
        <v>10</v>
      </c>
      <c r="V57" s="37">
        <v>9.6999999999999993</v>
      </c>
      <c r="W57" s="37">
        <v>2147</v>
      </c>
      <c r="X57" s="37">
        <v>348</v>
      </c>
      <c r="Y57" s="39">
        <v>2.23</v>
      </c>
    </row>
    <row r="58" spans="1:25" ht="14.25" thickBot="1" x14ac:dyDescent="0.2">
      <c r="A58" s="41">
        <v>11</v>
      </c>
      <c r="B58" s="42"/>
      <c r="C58" s="42">
        <v>1930</v>
      </c>
      <c r="D58" s="42">
        <v>500</v>
      </c>
      <c r="E58" s="44">
        <v>1.8</v>
      </c>
      <c r="F58" s="24"/>
      <c r="G58" s="24"/>
      <c r="H58" s="24"/>
      <c r="I58" s="24"/>
      <c r="J58" s="24"/>
      <c r="K58" s="36">
        <v>11</v>
      </c>
      <c r="L58" s="37">
        <v>7.1</v>
      </c>
      <c r="M58" s="37">
        <v>1700</v>
      </c>
      <c r="N58" s="37">
        <v>350</v>
      </c>
      <c r="O58" s="39">
        <v>1.9</v>
      </c>
      <c r="U58" s="41">
        <v>11</v>
      </c>
      <c r="V58" s="42"/>
      <c r="W58" s="42">
        <v>1839</v>
      </c>
      <c r="X58" s="42">
        <v>439</v>
      </c>
      <c r="Y58" s="44">
        <v>1.95</v>
      </c>
    </row>
    <row r="59" spans="1:25" x14ac:dyDescent="0.15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36">
        <v>12</v>
      </c>
      <c r="L59" s="37">
        <v>7.3</v>
      </c>
      <c r="M59" s="37">
        <v>1700</v>
      </c>
      <c r="N59" s="37">
        <v>320</v>
      </c>
      <c r="O59" s="39">
        <v>1.85</v>
      </c>
      <c r="P59" s="24"/>
      <c r="Q59" s="24"/>
      <c r="R59" s="24"/>
      <c r="S59" s="24"/>
      <c r="T59" s="24"/>
      <c r="U59" s="24"/>
      <c r="V59" s="24"/>
      <c r="W59" s="24"/>
      <c r="X59" s="24"/>
      <c r="Y59" s="24"/>
    </row>
    <row r="60" spans="1:25" ht="14.25" thickBot="1" x14ac:dyDescent="0.2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41">
        <v>13</v>
      </c>
      <c r="L60" s="42"/>
      <c r="M60" s="42">
        <v>1700</v>
      </c>
      <c r="N60" s="42">
        <v>370</v>
      </c>
      <c r="O60" s="44">
        <v>1.9</v>
      </c>
      <c r="P60" s="24"/>
      <c r="Q60" s="24"/>
      <c r="R60" s="24"/>
      <c r="S60" s="24"/>
      <c r="T60" s="24"/>
      <c r="U60" s="24"/>
      <c r="V60" s="24"/>
      <c r="W60" s="24"/>
      <c r="X60" s="24"/>
      <c r="Y60" s="24"/>
    </row>
    <row r="61" spans="1:25" ht="14.25" thickBot="1" x14ac:dyDescent="0.2">
      <c r="A61" s="24" t="s">
        <v>50</v>
      </c>
    </row>
    <row r="62" spans="1:25" ht="14.25" thickBot="1" x14ac:dyDescent="0.2">
      <c r="A62" s="25"/>
      <c r="B62" s="171" t="s">
        <v>58</v>
      </c>
      <c r="C62" s="172"/>
      <c r="D62" s="172"/>
      <c r="E62" s="172"/>
      <c r="F62" s="172"/>
      <c r="G62" s="171" t="s">
        <v>59</v>
      </c>
      <c r="H62" s="172"/>
      <c r="I62" s="172"/>
      <c r="J62" s="172"/>
      <c r="K62" s="173"/>
    </row>
    <row r="63" spans="1:25" ht="14.25" thickTop="1" x14ac:dyDescent="0.15">
      <c r="A63" s="30" t="s">
        <v>56</v>
      </c>
      <c r="B63" s="31" t="s">
        <v>53</v>
      </c>
      <c r="C63" s="32" t="s">
        <v>60</v>
      </c>
      <c r="D63" s="32" t="s">
        <v>40</v>
      </c>
      <c r="E63" s="32" t="s">
        <v>41</v>
      </c>
      <c r="F63" s="33" t="s">
        <v>39</v>
      </c>
      <c r="G63" s="31" t="s">
        <v>53</v>
      </c>
      <c r="H63" s="32" t="s">
        <v>60</v>
      </c>
      <c r="I63" s="32" t="s">
        <v>40</v>
      </c>
      <c r="J63" s="32" t="s">
        <v>41</v>
      </c>
      <c r="K63" s="34" t="s">
        <v>39</v>
      </c>
    </row>
    <row r="64" spans="1:25" x14ac:dyDescent="0.15">
      <c r="A64" s="35">
        <v>1</v>
      </c>
      <c r="B64" s="36">
        <v>2</v>
      </c>
      <c r="C64" s="37">
        <v>0</v>
      </c>
      <c r="D64" s="37">
        <v>170</v>
      </c>
      <c r="E64" s="37">
        <v>110</v>
      </c>
      <c r="F64" s="38">
        <v>1.3</v>
      </c>
      <c r="G64" s="36">
        <v>5.8</v>
      </c>
      <c r="H64" s="37">
        <v>0</v>
      </c>
      <c r="I64" s="37">
        <v>580</v>
      </c>
      <c r="J64" s="37">
        <v>120</v>
      </c>
      <c r="K64" s="39">
        <v>1.5</v>
      </c>
    </row>
    <row r="65" spans="1:11" x14ac:dyDescent="0.15">
      <c r="A65" s="35">
        <v>2</v>
      </c>
      <c r="B65" s="36">
        <v>6</v>
      </c>
      <c r="C65" s="37">
        <v>2</v>
      </c>
      <c r="D65" s="37">
        <v>1430</v>
      </c>
      <c r="E65" s="37">
        <v>200</v>
      </c>
      <c r="F65" s="38">
        <v>1.3</v>
      </c>
      <c r="G65" s="36">
        <v>2.5000000000000009</v>
      </c>
      <c r="H65" s="37">
        <v>5.8</v>
      </c>
      <c r="I65" s="37">
        <v>1490</v>
      </c>
      <c r="J65" s="37">
        <v>140</v>
      </c>
      <c r="K65" s="39">
        <v>1.6</v>
      </c>
    </row>
    <row r="66" spans="1:11" x14ac:dyDescent="0.15">
      <c r="A66" s="35">
        <v>3</v>
      </c>
      <c r="B66" s="36">
        <v>6</v>
      </c>
      <c r="C66" s="37">
        <v>8</v>
      </c>
      <c r="D66" s="37">
        <v>1430</v>
      </c>
      <c r="E66" s="37">
        <v>160</v>
      </c>
      <c r="F66" s="38">
        <v>1.5</v>
      </c>
      <c r="G66" s="36">
        <v>2.2999999999999989</v>
      </c>
      <c r="H66" s="37">
        <v>8.3000000000000007</v>
      </c>
      <c r="I66" s="37">
        <v>1490</v>
      </c>
      <c r="J66" s="37">
        <v>230</v>
      </c>
      <c r="K66" s="39">
        <v>1.8</v>
      </c>
    </row>
    <row r="67" spans="1:11" x14ac:dyDescent="0.15">
      <c r="A67" s="35">
        <v>4</v>
      </c>
      <c r="B67" s="36">
        <v>8</v>
      </c>
      <c r="C67" s="37">
        <v>14</v>
      </c>
      <c r="D67" s="37">
        <v>1630</v>
      </c>
      <c r="E67" s="37">
        <v>260</v>
      </c>
      <c r="F67" s="38">
        <v>1.8</v>
      </c>
      <c r="G67" s="36">
        <v>3.2000000000000011</v>
      </c>
      <c r="H67" s="37">
        <v>10.6</v>
      </c>
      <c r="I67" s="37">
        <v>1490</v>
      </c>
      <c r="J67" s="37">
        <v>230</v>
      </c>
      <c r="K67" s="39">
        <v>1.6</v>
      </c>
    </row>
    <row r="68" spans="1:11" x14ac:dyDescent="0.15">
      <c r="A68" s="35">
        <v>5</v>
      </c>
      <c r="B68" s="36">
        <v>6</v>
      </c>
      <c r="C68" s="37">
        <v>22</v>
      </c>
      <c r="D68" s="37">
        <v>1500</v>
      </c>
      <c r="E68" s="37">
        <v>200</v>
      </c>
      <c r="F68" s="38">
        <v>1.75</v>
      </c>
      <c r="G68" s="36">
        <v>0.89999999999999858</v>
      </c>
      <c r="H68" s="37">
        <v>13.8</v>
      </c>
      <c r="I68" s="37">
        <v>1490</v>
      </c>
      <c r="J68" s="37">
        <v>170</v>
      </c>
      <c r="K68" s="39">
        <v>1.9</v>
      </c>
    </row>
    <row r="69" spans="1:11" x14ac:dyDescent="0.15">
      <c r="A69" s="35">
        <v>6</v>
      </c>
      <c r="B69" s="36">
        <v>14</v>
      </c>
      <c r="C69" s="37">
        <v>28</v>
      </c>
      <c r="D69" s="37">
        <v>1570</v>
      </c>
      <c r="E69" s="37">
        <v>270</v>
      </c>
      <c r="F69" s="38">
        <v>1.75</v>
      </c>
      <c r="G69" s="36">
        <v>5.3000000000000007</v>
      </c>
      <c r="H69" s="37">
        <v>14.7</v>
      </c>
      <c r="I69" s="37">
        <v>1490</v>
      </c>
      <c r="J69" s="37">
        <v>170</v>
      </c>
      <c r="K69" s="39">
        <v>1.7</v>
      </c>
    </row>
    <row r="70" spans="1:11" x14ac:dyDescent="0.15">
      <c r="A70" s="35">
        <v>7</v>
      </c>
      <c r="B70" s="36">
        <v>6</v>
      </c>
      <c r="C70" s="37">
        <v>42</v>
      </c>
      <c r="D70" s="37">
        <v>1880</v>
      </c>
      <c r="E70" s="37">
        <v>460</v>
      </c>
      <c r="F70" s="38">
        <v>1.9</v>
      </c>
      <c r="G70" s="36">
        <v>1.6999999999999993</v>
      </c>
      <c r="H70" s="37">
        <v>20</v>
      </c>
      <c r="I70" s="37">
        <v>1530</v>
      </c>
      <c r="J70" s="37">
        <v>250</v>
      </c>
      <c r="K70" s="39">
        <v>1.9</v>
      </c>
    </row>
    <row r="71" spans="1:11" x14ac:dyDescent="0.15">
      <c r="A71" s="35">
        <v>8</v>
      </c>
      <c r="B71" s="36">
        <v>8</v>
      </c>
      <c r="C71" s="37">
        <v>48</v>
      </c>
      <c r="D71" s="37">
        <v>1780</v>
      </c>
      <c r="E71" s="37">
        <v>340</v>
      </c>
      <c r="F71" s="38">
        <v>1.75</v>
      </c>
      <c r="G71" s="36">
        <v>2</v>
      </c>
      <c r="H71" s="37">
        <v>21.7</v>
      </c>
      <c r="I71" s="37">
        <v>1530</v>
      </c>
      <c r="J71" s="37">
        <v>250</v>
      </c>
      <c r="K71" s="39">
        <v>1.7</v>
      </c>
    </row>
    <row r="72" spans="1:11" x14ac:dyDescent="0.15">
      <c r="A72" s="35">
        <v>9</v>
      </c>
      <c r="B72" s="36">
        <v>12</v>
      </c>
      <c r="C72" s="37">
        <v>56</v>
      </c>
      <c r="D72" s="37">
        <v>1690</v>
      </c>
      <c r="E72" s="37">
        <v>290</v>
      </c>
      <c r="F72" s="38">
        <v>1.75</v>
      </c>
      <c r="G72" s="36">
        <v>0.90000000000000213</v>
      </c>
      <c r="H72" s="37">
        <v>23.7</v>
      </c>
      <c r="I72" s="37">
        <v>1530</v>
      </c>
      <c r="J72" s="37">
        <v>250</v>
      </c>
      <c r="K72" s="39">
        <v>1.9</v>
      </c>
    </row>
    <row r="73" spans="1:11" x14ac:dyDescent="0.15">
      <c r="A73" s="35">
        <v>10</v>
      </c>
      <c r="B73" s="36">
        <v>12</v>
      </c>
      <c r="C73" s="37">
        <v>68</v>
      </c>
      <c r="D73" s="37">
        <v>1790</v>
      </c>
      <c r="E73" s="37">
        <v>380</v>
      </c>
      <c r="F73" s="38">
        <v>1.95</v>
      </c>
      <c r="G73" s="36">
        <v>1.8999999999999986</v>
      </c>
      <c r="H73" s="37">
        <v>24.6</v>
      </c>
      <c r="I73" s="37">
        <v>1570</v>
      </c>
      <c r="J73" s="37">
        <v>240</v>
      </c>
      <c r="K73" s="39">
        <v>1.7</v>
      </c>
    </row>
    <row r="74" spans="1:11" x14ac:dyDescent="0.15">
      <c r="A74" s="35">
        <v>11</v>
      </c>
      <c r="B74" s="36">
        <v>8</v>
      </c>
      <c r="C74" s="37">
        <v>80</v>
      </c>
      <c r="D74" s="37">
        <v>1600</v>
      </c>
      <c r="E74" s="37">
        <v>280</v>
      </c>
      <c r="F74" s="38">
        <v>1.75</v>
      </c>
      <c r="G74" s="36">
        <v>2.5</v>
      </c>
      <c r="H74" s="37">
        <v>26.5</v>
      </c>
      <c r="I74" s="37">
        <v>1570</v>
      </c>
      <c r="J74" s="37">
        <v>240</v>
      </c>
      <c r="K74" s="39">
        <v>1.9</v>
      </c>
    </row>
    <row r="75" spans="1:11" ht="14.25" thickBot="1" x14ac:dyDescent="0.2">
      <c r="A75" s="40">
        <v>12</v>
      </c>
      <c r="B75" s="41"/>
      <c r="C75" s="42">
        <v>88</v>
      </c>
      <c r="D75" s="42"/>
      <c r="E75" s="42">
        <v>500</v>
      </c>
      <c r="F75" s="43">
        <v>2</v>
      </c>
      <c r="G75" s="36">
        <v>4.6000000000000014</v>
      </c>
      <c r="H75" s="37">
        <v>29</v>
      </c>
      <c r="I75" s="37">
        <v>1560</v>
      </c>
      <c r="J75" s="37">
        <v>270</v>
      </c>
      <c r="K75" s="39">
        <v>1.7</v>
      </c>
    </row>
    <row r="76" spans="1:11" x14ac:dyDescent="0.15">
      <c r="A76" s="24"/>
      <c r="B76" s="24"/>
      <c r="C76" s="24"/>
      <c r="D76" s="24"/>
      <c r="E76" s="24"/>
      <c r="F76" s="24"/>
      <c r="G76" s="36">
        <v>5.1000000000000014</v>
      </c>
      <c r="H76" s="37">
        <v>33.6</v>
      </c>
      <c r="I76" s="37">
        <v>1610</v>
      </c>
      <c r="J76" s="37">
        <v>300</v>
      </c>
      <c r="K76" s="39">
        <v>2</v>
      </c>
    </row>
    <row r="77" spans="1:11" x14ac:dyDescent="0.15">
      <c r="A77" s="24"/>
      <c r="B77" s="24"/>
      <c r="C77" s="24"/>
      <c r="D77" s="24"/>
      <c r="E77" s="24"/>
      <c r="F77" s="24"/>
      <c r="G77" s="36">
        <v>5.3999999999999986</v>
      </c>
      <c r="H77" s="37">
        <v>38.700000000000003</v>
      </c>
      <c r="I77" s="37">
        <v>1590</v>
      </c>
      <c r="J77" s="37">
        <v>270</v>
      </c>
      <c r="K77" s="39">
        <v>1.8</v>
      </c>
    </row>
    <row r="78" spans="1:11" x14ac:dyDescent="0.15">
      <c r="A78" s="24"/>
      <c r="B78" s="24"/>
      <c r="C78" s="24"/>
      <c r="D78" s="24"/>
      <c r="E78" s="24"/>
      <c r="F78" s="24"/>
      <c r="G78" s="36">
        <v>8.6999999999999957</v>
      </c>
      <c r="H78" s="37">
        <v>44.1</v>
      </c>
      <c r="I78" s="37">
        <v>1660</v>
      </c>
      <c r="J78" s="37">
        <v>330</v>
      </c>
      <c r="K78" s="39">
        <v>2</v>
      </c>
    </row>
    <row r="79" spans="1:11" x14ac:dyDescent="0.15">
      <c r="A79" s="24"/>
      <c r="B79" s="24"/>
      <c r="C79" s="24"/>
      <c r="D79" s="24"/>
      <c r="E79" s="24"/>
      <c r="F79" s="24"/>
      <c r="G79" s="36">
        <v>2.9000000000000057</v>
      </c>
      <c r="H79" s="37">
        <v>52.8</v>
      </c>
      <c r="I79" s="37">
        <v>1570</v>
      </c>
      <c r="J79" s="37">
        <v>280</v>
      </c>
      <c r="K79" s="39">
        <v>1.8</v>
      </c>
    </row>
    <row r="80" spans="1:11" x14ac:dyDescent="0.15">
      <c r="A80" s="24"/>
      <c r="B80" s="24"/>
      <c r="C80" s="24"/>
      <c r="D80" s="24"/>
      <c r="E80" s="24"/>
      <c r="F80" s="24"/>
      <c r="G80" s="36">
        <v>6</v>
      </c>
      <c r="H80" s="37">
        <v>55.7</v>
      </c>
      <c r="I80" s="37">
        <v>1680</v>
      </c>
      <c r="J80" s="37">
        <v>340</v>
      </c>
      <c r="K80" s="39">
        <v>2</v>
      </c>
    </row>
    <row r="81" spans="1:11" x14ac:dyDescent="0.15">
      <c r="A81" s="24"/>
      <c r="B81" s="24"/>
      <c r="C81" s="24"/>
      <c r="D81" s="24"/>
      <c r="E81" s="24"/>
      <c r="F81" s="24"/>
      <c r="G81" s="36">
        <v>3.0999999999999943</v>
      </c>
      <c r="H81" s="37">
        <v>61.7</v>
      </c>
      <c r="I81" s="37">
        <v>1560</v>
      </c>
      <c r="J81" s="37">
        <v>310</v>
      </c>
      <c r="K81" s="39">
        <v>2</v>
      </c>
    </row>
    <row r="82" spans="1:11" x14ac:dyDescent="0.15">
      <c r="A82" s="24"/>
      <c r="B82" s="24"/>
      <c r="C82" s="24"/>
      <c r="D82" s="24"/>
      <c r="E82" s="24"/>
      <c r="F82" s="24"/>
      <c r="G82" s="36">
        <v>4.9000000000000057</v>
      </c>
      <c r="H82" s="37">
        <v>64.8</v>
      </c>
      <c r="I82" s="37">
        <v>1670</v>
      </c>
      <c r="J82" s="37">
        <v>380</v>
      </c>
      <c r="K82" s="39">
        <v>1.8</v>
      </c>
    </row>
    <row r="83" spans="1:11" x14ac:dyDescent="0.15">
      <c r="A83" s="24"/>
      <c r="B83" s="24"/>
      <c r="C83" s="24"/>
      <c r="D83" s="24"/>
      <c r="E83" s="24"/>
      <c r="F83" s="24"/>
      <c r="G83" s="36">
        <v>5.2999999999999972</v>
      </c>
      <c r="H83" s="37">
        <v>69.7</v>
      </c>
      <c r="I83" s="37">
        <v>1600</v>
      </c>
      <c r="J83" s="37">
        <v>340</v>
      </c>
      <c r="K83" s="39">
        <v>1.8</v>
      </c>
    </row>
    <row r="84" spans="1:11" ht="14.25" thickBot="1" x14ac:dyDescent="0.2">
      <c r="A84" s="24"/>
      <c r="B84" s="24"/>
      <c r="C84" s="24"/>
      <c r="D84" s="24"/>
      <c r="E84" s="24"/>
      <c r="F84" s="24"/>
      <c r="G84" s="41"/>
      <c r="H84" s="42">
        <v>75</v>
      </c>
      <c r="I84" s="42">
        <v>1750</v>
      </c>
      <c r="J84" s="42">
        <v>390</v>
      </c>
      <c r="K84" s="44">
        <v>2</v>
      </c>
    </row>
  </sheetData>
  <mergeCells count="30">
    <mergeCell ref="BO25:BS25"/>
    <mergeCell ref="B25:F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U25:AY25"/>
    <mergeCell ref="AZ25:BD25"/>
    <mergeCell ref="BE25:BI25"/>
    <mergeCell ref="BJ25:BN25"/>
    <mergeCell ref="Q2:S2"/>
    <mergeCell ref="V2:X2"/>
    <mergeCell ref="BE2:BG2"/>
    <mergeCell ref="BJ2:BL2"/>
    <mergeCell ref="BO2:BQ2"/>
    <mergeCell ref="AA2:AC2"/>
    <mergeCell ref="AF2:AH2"/>
    <mergeCell ref="AK2:AM2"/>
    <mergeCell ref="AP2:AR2"/>
    <mergeCell ref="AU2:AW2"/>
    <mergeCell ref="AZ2:BB2"/>
    <mergeCell ref="B62:F62"/>
    <mergeCell ref="G62:K62"/>
    <mergeCell ref="B2:D2"/>
    <mergeCell ref="G2:I2"/>
    <mergeCell ref="L2:N2"/>
  </mergeCells>
  <phoneticPr fontId="4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簡略化データ</vt:lpstr>
      <vt:lpstr>元データ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2014-04-17T14:08:36Z</dcterms:modified>
</cp:coreProperties>
</file>