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NR解析検証\白崎モデル\荷重0\"/>
    </mc:Choice>
  </mc:AlternateContent>
  <bookViews>
    <workbookView xWindow="360" yWindow="90" windowWidth="20730" windowHeight="11760" activeTab="2"/>
  </bookViews>
  <sheets>
    <sheet name="N解析_NS" sheetId="1" r:id="rId1"/>
    <sheet name="N解析_NS-トラス" sheetId="3" r:id="rId2"/>
    <sheet name="NS_層_層間変形" sheetId="6" r:id="rId3"/>
    <sheet name="θ" sheetId="5" r:id="rId4"/>
  </sheets>
  <calcPr calcId="152511"/>
</workbook>
</file>

<file path=xl/calcChain.xml><?xml version="1.0" encoding="utf-8"?>
<calcChain xmlns="http://schemas.openxmlformats.org/spreadsheetml/2006/main">
  <c r="U42" i="1" l="1"/>
  <c r="V42" i="1"/>
  <c r="U43" i="1"/>
  <c r="V43" i="1"/>
  <c r="U44" i="1"/>
  <c r="V44" i="1"/>
  <c r="U45" i="1"/>
  <c r="V45" i="1"/>
  <c r="U46" i="1"/>
  <c r="V46" i="1"/>
  <c r="U47" i="1"/>
  <c r="V47" i="1"/>
  <c r="U48" i="1"/>
  <c r="V48" i="1"/>
  <c r="U49" i="1"/>
  <c r="V49" i="1"/>
  <c r="U50" i="1"/>
  <c r="V5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U58" i="1"/>
  <c r="V58" i="1"/>
  <c r="U59" i="1"/>
  <c r="V59" i="1"/>
  <c r="U60" i="1"/>
  <c r="V60" i="1"/>
  <c r="U61" i="1"/>
  <c r="V61" i="1"/>
  <c r="U62" i="1"/>
  <c r="V62" i="1"/>
  <c r="U63" i="1"/>
  <c r="V63" i="1"/>
  <c r="U64" i="1"/>
  <c r="V64" i="1"/>
  <c r="U65" i="1"/>
  <c r="V65" i="1"/>
  <c r="U66" i="1"/>
  <c r="V66" i="1"/>
  <c r="U67" i="1"/>
  <c r="V67" i="1"/>
  <c r="U68" i="1"/>
  <c r="V68" i="1"/>
  <c r="V41" i="1"/>
  <c r="U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N41" i="1"/>
  <c r="M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F41" i="1"/>
  <c r="E41" i="1"/>
  <c r="H5" i="5" l="1"/>
  <c r="I5" i="5" s="1"/>
  <c r="H6" i="5"/>
  <c r="I6" i="5" s="1"/>
  <c r="H7" i="5"/>
  <c r="I7" i="5" s="1"/>
  <c r="H8" i="5"/>
  <c r="I8" i="5" s="1"/>
  <c r="H9" i="5"/>
  <c r="I9" i="5" s="1"/>
  <c r="H10" i="5"/>
  <c r="I10" i="5" s="1"/>
  <c r="H11" i="5"/>
  <c r="I11" i="5" s="1"/>
  <c r="H12" i="5"/>
  <c r="I12" i="5" s="1"/>
  <c r="H13" i="5"/>
  <c r="I13" i="5" s="1"/>
  <c r="H14" i="5"/>
  <c r="I14" i="5"/>
  <c r="H15" i="5"/>
  <c r="I15" i="5" s="1"/>
  <c r="H16" i="5"/>
  <c r="I16" i="5" s="1"/>
  <c r="H17" i="5"/>
  <c r="I17" i="5" s="1"/>
  <c r="H18" i="5"/>
  <c r="I18" i="5" s="1"/>
  <c r="H19" i="5"/>
  <c r="I19" i="5" s="1"/>
  <c r="H20" i="5"/>
  <c r="I20" i="5" s="1"/>
  <c r="H21" i="5"/>
  <c r="I21" i="5" s="1"/>
  <c r="H22" i="5"/>
  <c r="I22" i="5" s="1"/>
  <c r="H23" i="5"/>
  <c r="I23" i="5" s="1"/>
  <c r="H24" i="5"/>
  <c r="I24" i="5"/>
  <c r="H25" i="5"/>
  <c r="I25" i="5" s="1"/>
  <c r="H26" i="5"/>
  <c r="I26" i="5" s="1"/>
  <c r="H27" i="5"/>
  <c r="I27" i="5" s="1"/>
  <c r="H28" i="5"/>
  <c r="I28" i="5" s="1"/>
  <c r="H29" i="5"/>
  <c r="I29" i="5" s="1"/>
  <c r="H30" i="5"/>
  <c r="I30" i="5" s="1"/>
  <c r="H31" i="5"/>
  <c r="I31" i="5" s="1"/>
  <c r="H32" i="5"/>
  <c r="I32" i="5"/>
  <c r="H33" i="5"/>
  <c r="I33" i="5" s="1"/>
  <c r="H4" i="5"/>
  <c r="I4" i="5" s="1"/>
  <c r="AX6" i="1"/>
  <c r="AY6" i="1"/>
  <c r="AX7" i="1"/>
  <c r="AY7" i="1"/>
  <c r="AX8" i="1"/>
  <c r="AY8" i="1"/>
  <c r="AX9" i="1"/>
  <c r="AY9" i="1"/>
  <c r="AX10" i="1"/>
  <c r="AY10" i="1"/>
  <c r="AX11" i="1"/>
  <c r="AY11" i="1"/>
  <c r="AX12" i="1"/>
  <c r="AY12" i="1"/>
  <c r="AX13" i="1"/>
  <c r="AY13" i="1"/>
  <c r="AX14" i="1"/>
  <c r="AY14" i="1"/>
  <c r="AX15" i="1"/>
  <c r="AY15" i="1"/>
  <c r="AX16" i="1"/>
  <c r="AY16" i="1"/>
  <c r="AX17" i="1"/>
  <c r="AY17" i="1"/>
  <c r="AX18" i="1"/>
  <c r="AY18" i="1"/>
  <c r="AX19" i="1"/>
  <c r="AY19" i="1"/>
  <c r="AX20" i="1"/>
  <c r="AY20" i="1"/>
  <c r="AX21" i="1"/>
  <c r="AY21" i="1"/>
  <c r="AX22" i="1"/>
  <c r="AY22" i="1"/>
  <c r="AX23" i="1"/>
  <c r="AY23" i="1"/>
  <c r="AX24" i="1"/>
  <c r="AY24" i="1"/>
  <c r="AX25" i="1"/>
  <c r="AY25" i="1"/>
  <c r="AX26" i="1"/>
  <c r="AY26" i="1"/>
  <c r="AX27" i="1"/>
  <c r="AY27" i="1"/>
  <c r="AX28" i="1"/>
  <c r="AY28" i="1"/>
  <c r="AX29" i="1"/>
  <c r="AY29" i="1"/>
  <c r="AX30" i="1"/>
  <c r="AY30" i="1"/>
  <c r="AX31" i="1"/>
  <c r="AY31" i="1"/>
  <c r="AX32" i="1"/>
  <c r="AY32" i="1"/>
  <c r="AX33" i="1"/>
  <c r="AY33" i="1"/>
  <c r="AP6" i="1"/>
  <c r="AQ6" i="1"/>
  <c r="AP7" i="1"/>
  <c r="AQ7" i="1"/>
  <c r="AP8" i="1"/>
  <c r="AQ8" i="1"/>
  <c r="AP9" i="1"/>
  <c r="AQ9" i="1"/>
  <c r="AP10" i="1"/>
  <c r="AQ10" i="1"/>
  <c r="AP11" i="1"/>
  <c r="AQ11" i="1"/>
  <c r="AP12" i="1"/>
  <c r="AQ12" i="1"/>
  <c r="AP13" i="1"/>
  <c r="AQ13" i="1"/>
  <c r="AP14" i="1"/>
  <c r="AQ14" i="1"/>
  <c r="AP15" i="1"/>
  <c r="AQ15" i="1"/>
  <c r="AP16" i="1"/>
  <c r="AQ16" i="1"/>
  <c r="AP17" i="1"/>
  <c r="AQ17" i="1"/>
  <c r="AP18" i="1"/>
  <c r="AQ18" i="1"/>
  <c r="AP19" i="1"/>
  <c r="AQ19" i="1"/>
  <c r="AP20" i="1"/>
  <c r="AQ20" i="1"/>
  <c r="AP21" i="1"/>
  <c r="AQ21" i="1"/>
  <c r="AP22" i="1"/>
  <c r="AQ22" i="1"/>
  <c r="AP23" i="1"/>
  <c r="AQ23" i="1"/>
  <c r="AP24" i="1"/>
  <c r="AQ24" i="1"/>
  <c r="AP25" i="1"/>
  <c r="AQ25" i="1"/>
  <c r="AP26" i="1"/>
  <c r="AQ26" i="1"/>
  <c r="AP27" i="1"/>
  <c r="AQ27" i="1"/>
  <c r="AP28" i="1"/>
  <c r="AQ28" i="1"/>
  <c r="AP29" i="1"/>
  <c r="AQ29" i="1"/>
  <c r="AP30" i="1"/>
  <c r="AQ30" i="1"/>
  <c r="AP31" i="1"/>
  <c r="AQ31" i="1"/>
  <c r="AP32" i="1"/>
  <c r="AQ32" i="1"/>
  <c r="AP33" i="1"/>
  <c r="AQ33" i="1"/>
  <c r="AH6" i="1"/>
  <c r="AI6" i="1"/>
  <c r="AH7" i="1"/>
  <c r="AI7" i="1"/>
  <c r="AH8" i="1"/>
  <c r="AI8" i="1"/>
  <c r="AH9" i="1"/>
  <c r="AI9" i="1"/>
  <c r="AH10" i="1"/>
  <c r="AI10" i="1"/>
  <c r="AH11" i="1"/>
  <c r="AI11" i="1"/>
  <c r="AH12" i="1"/>
  <c r="AI12" i="1"/>
  <c r="AH13" i="1"/>
  <c r="AI13" i="1"/>
  <c r="AH14" i="1"/>
  <c r="AI14" i="1"/>
  <c r="AH15" i="1"/>
  <c r="AI15" i="1"/>
  <c r="AH16" i="1"/>
  <c r="AI16" i="1"/>
  <c r="AH17" i="1"/>
  <c r="AI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H25" i="1"/>
  <c r="AI25" i="1"/>
  <c r="AH26" i="1"/>
  <c r="AI26" i="1"/>
  <c r="AH27" i="1"/>
  <c r="AI27" i="1"/>
  <c r="AH28" i="1"/>
  <c r="AI28" i="1"/>
  <c r="AH29" i="1"/>
  <c r="AI29" i="1"/>
  <c r="AH30" i="1"/>
  <c r="AI30" i="1"/>
  <c r="AH31" i="1"/>
  <c r="AI31" i="1"/>
  <c r="AH32" i="1"/>
  <c r="AI32" i="1"/>
  <c r="AH33" i="1"/>
  <c r="AI33" i="1"/>
  <c r="AF179" i="1" l="1"/>
  <c r="AG179" i="1"/>
  <c r="AI179" i="1"/>
  <c r="AJ179" i="1"/>
  <c r="AK179" i="1"/>
  <c r="AL179" i="1"/>
  <c r="AM179" i="1"/>
  <c r="AN179" i="1"/>
  <c r="AO179" i="1"/>
  <c r="AQ179" i="1"/>
  <c r="AR179" i="1"/>
  <c r="AS179" i="1"/>
  <c r="AT179" i="1"/>
  <c r="AU179" i="1"/>
  <c r="AV179" i="1"/>
  <c r="AW179" i="1"/>
  <c r="AY179" i="1"/>
  <c r="AZ179" i="1"/>
  <c r="BA179" i="1"/>
  <c r="BB179" i="1"/>
  <c r="AE179" i="1"/>
  <c r="AD208" i="1"/>
  <c r="AD209" i="1"/>
  <c r="AD204" i="1"/>
  <c r="AD205" i="1"/>
  <c r="AD206" i="1"/>
  <c r="AD207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180" i="1"/>
  <c r="K40" i="1" l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39" i="1"/>
  <c r="AN4" i="1" s="1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9" i="3"/>
  <c r="AL40" i="1" l="1"/>
  <c r="AT40" i="1"/>
  <c r="BB40" i="1"/>
  <c r="AL41" i="1"/>
  <c r="AT41" i="1"/>
  <c r="BB41" i="1"/>
  <c r="AL42" i="1"/>
  <c r="AT42" i="1"/>
  <c r="BB42" i="1"/>
  <c r="AL43" i="1"/>
  <c r="AT43" i="1"/>
  <c r="BB43" i="1"/>
  <c r="AL44" i="1"/>
  <c r="AT44" i="1"/>
  <c r="BB44" i="1"/>
  <c r="AL45" i="1"/>
  <c r="AT45" i="1"/>
  <c r="BB45" i="1"/>
  <c r="AL46" i="1"/>
  <c r="AT46" i="1"/>
  <c r="BB46" i="1"/>
  <c r="AL47" i="1"/>
  <c r="AT47" i="1"/>
  <c r="BB47" i="1"/>
  <c r="AL48" i="1"/>
  <c r="AT48" i="1"/>
  <c r="BB48" i="1"/>
  <c r="AL49" i="1"/>
  <c r="AT49" i="1"/>
  <c r="BB49" i="1"/>
  <c r="AL50" i="1"/>
  <c r="AT50" i="1"/>
  <c r="BB50" i="1"/>
  <c r="AL51" i="1"/>
  <c r="AT51" i="1"/>
  <c r="BB51" i="1"/>
  <c r="AE40" i="1"/>
  <c r="AM40" i="1"/>
  <c r="AU40" i="1"/>
  <c r="AE41" i="1"/>
  <c r="AM41" i="1"/>
  <c r="AU41" i="1"/>
  <c r="AE42" i="1"/>
  <c r="AM42" i="1"/>
  <c r="AU42" i="1"/>
  <c r="AE43" i="1"/>
  <c r="AM43" i="1"/>
  <c r="AU43" i="1"/>
  <c r="AE44" i="1"/>
  <c r="AM44" i="1"/>
  <c r="AU44" i="1"/>
  <c r="AE45" i="1"/>
  <c r="AM45" i="1"/>
  <c r="AU45" i="1"/>
  <c r="AE46" i="1"/>
  <c r="AM46" i="1"/>
  <c r="AU46" i="1"/>
  <c r="AE47" i="1"/>
  <c r="AM47" i="1"/>
  <c r="AU47" i="1"/>
  <c r="AE48" i="1"/>
  <c r="AM48" i="1"/>
  <c r="AU48" i="1"/>
  <c r="AE49" i="1"/>
  <c r="AM49" i="1"/>
  <c r="AU49" i="1"/>
  <c r="AE50" i="1"/>
  <c r="AM50" i="1"/>
  <c r="AU50" i="1"/>
  <c r="AE51" i="1"/>
  <c r="AM51" i="1"/>
  <c r="AU51" i="1"/>
  <c r="AG40" i="1"/>
  <c r="AO40" i="1"/>
  <c r="AW40" i="1"/>
  <c r="AG41" i="1"/>
  <c r="AO41" i="1"/>
  <c r="AW41" i="1"/>
  <c r="AG42" i="1"/>
  <c r="AH40" i="1"/>
  <c r="AH75" i="1" s="1"/>
  <c r="AI41" i="1"/>
  <c r="AI76" i="1" s="1"/>
  <c r="AJ42" i="1"/>
  <c r="AH43" i="1"/>
  <c r="AH78" i="1" s="1"/>
  <c r="AR43" i="1"/>
  <c r="AP44" i="1"/>
  <c r="AP79" i="1" s="1"/>
  <c r="AZ44" i="1"/>
  <c r="AX45" i="1"/>
  <c r="AX80" i="1" s="1"/>
  <c r="AJ46" i="1"/>
  <c r="AH47" i="1"/>
  <c r="AH82" i="1" s="1"/>
  <c r="AR47" i="1"/>
  <c r="AP48" i="1"/>
  <c r="AP83" i="1" s="1"/>
  <c r="AZ48" i="1"/>
  <c r="AX49" i="1"/>
  <c r="AX84" i="1" s="1"/>
  <c r="AJ50" i="1"/>
  <c r="AH51" i="1"/>
  <c r="AH86" i="1" s="1"/>
  <c r="AR51" i="1"/>
  <c r="AE52" i="1"/>
  <c r="AM52" i="1"/>
  <c r="AU52" i="1"/>
  <c r="AE53" i="1"/>
  <c r="AM53" i="1"/>
  <c r="AU53" i="1"/>
  <c r="AE54" i="1"/>
  <c r="AM54" i="1"/>
  <c r="AU54" i="1"/>
  <c r="AE55" i="1"/>
  <c r="AM55" i="1"/>
  <c r="AU55" i="1"/>
  <c r="AE56" i="1"/>
  <c r="AM56" i="1"/>
  <c r="AU56" i="1"/>
  <c r="AE57" i="1"/>
  <c r="AM57" i="1"/>
  <c r="AU57" i="1"/>
  <c r="AE58" i="1"/>
  <c r="AM58" i="1"/>
  <c r="AU58" i="1"/>
  <c r="AE59" i="1"/>
  <c r="AM59" i="1"/>
  <c r="AU59" i="1"/>
  <c r="AE60" i="1"/>
  <c r="AM60" i="1"/>
  <c r="AU60" i="1"/>
  <c r="AE61" i="1"/>
  <c r="AI40" i="1"/>
  <c r="AI75" i="1" s="1"/>
  <c r="AJ41" i="1"/>
  <c r="AX41" i="1"/>
  <c r="AX76" i="1" s="1"/>
  <c r="AW42" i="1"/>
  <c r="AI43" i="1"/>
  <c r="AI78" i="1" s="1"/>
  <c r="AG44" i="1"/>
  <c r="AQ44" i="1"/>
  <c r="AQ79" i="1" s="1"/>
  <c r="AO45" i="1"/>
  <c r="AY45" i="1"/>
  <c r="AY80" i="1" s="1"/>
  <c r="AW46" i="1"/>
  <c r="AI47" i="1"/>
  <c r="AI82" i="1" s="1"/>
  <c r="AG48" i="1"/>
  <c r="AQ48" i="1"/>
  <c r="AQ83" i="1" s="1"/>
  <c r="AO49" i="1"/>
  <c r="AY49" i="1"/>
  <c r="AY84" i="1" s="1"/>
  <c r="AW50" i="1"/>
  <c r="AI51" i="1"/>
  <c r="AI86" i="1" s="1"/>
  <c r="AP40" i="1"/>
  <c r="AP75" i="1" s="1"/>
  <c r="AQ41" i="1"/>
  <c r="AQ76" i="1" s="1"/>
  <c r="AQ42" i="1"/>
  <c r="AQ77" i="1" s="1"/>
  <c r="AO43" i="1"/>
  <c r="AY43" i="1"/>
  <c r="AY78" i="1" s="1"/>
  <c r="AW44" i="1"/>
  <c r="AI45" i="1"/>
  <c r="AI80" i="1" s="1"/>
  <c r="AG46" i="1"/>
  <c r="AQ46" i="1"/>
  <c r="AQ81" i="1" s="1"/>
  <c r="AO47" i="1"/>
  <c r="AY47" i="1"/>
  <c r="AY82" i="1" s="1"/>
  <c r="AW48" i="1"/>
  <c r="AI49" i="1"/>
  <c r="AI84" i="1" s="1"/>
  <c r="AG50" i="1"/>
  <c r="AQ50" i="1"/>
  <c r="AQ85" i="1" s="1"/>
  <c r="AO51" i="1"/>
  <c r="AY51" i="1"/>
  <c r="AY86" i="1" s="1"/>
  <c r="AJ52" i="1"/>
  <c r="AR52" i="1"/>
  <c r="AZ52" i="1"/>
  <c r="AJ53" i="1"/>
  <c r="AR53" i="1"/>
  <c r="AZ53" i="1"/>
  <c r="AJ54" i="1"/>
  <c r="AR54" i="1"/>
  <c r="AZ54" i="1"/>
  <c r="AJ55" i="1"/>
  <c r="AR55" i="1"/>
  <c r="AZ55" i="1"/>
  <c r="AJ56" i="1"/>
  <c r="AR56" i="1"/>
  <c r="AZ56" i="1"/>
  <c r="AJ57" i="1"/>
  <c r="AR57" i="1"/>
  <c r="AZ57" i="1"/>
  <c r="AJ58" i="1"/>
  <c r="AR58" i="1"/>
  <c r="AZ58" i="1"/>
  <c r="AJ59" i="1"/>
  <c r="AR59" i="1"/>
  <c r="AZ59" i="1"/>
  <c r="AJ60" i="1"/>
  <c r="AR60" i="1"/>
  <c r="AZ60" i="1"/>
  <c r="AJ61" i="1"/>
  <c r="AR61" i="1"/>
  <c r="AR40" i="1"/>
  <c r="AP41" i="1"/>
  <c r="AP76" i="1" s="1"/>
  <c r="AW43" i="1"/>
  <c r="AO44" i="1"/>
  <c r="AH45" i="1"/>
  <c r="AH80" i="1" s="1"/>
  <c r="AZ45" i="1"/>
  <c r="AR46" i="1"/>
  <c r="AP49" i="1"/>
  <c r="AP84" i="1" s="1"/>
  <c r="AH50" i="1"/>
  <c r="AH85" i="1" s="1"/>
  <c r="AY50" i="1"/>
  <c r="AY85" i="1" s="1"/>
  <c r="AQ51" i="1"/>
  <c r="AQ86" i="1" s="1"/>
  <c r="AI52" i="1"/>
  <c r="AI87" i="1" s="1"/>
  <c r="AW52" i="1"/>
  <c r="AX53" i="1"/>
  <c r="AX88" i="1" s="1"/>
  <c r="AL54" i="1"/>
  <c r="AY54" i="1"/>
  <c r="AY89" i="1" s="1"/>
  <c r="AO55" i="1"/>
  <c r="AP56" i="1"/>
  <c r="AP91" i="1" s="1"/>
  <c r="BB56" i="1"/>
  <c r="AQ57" i="1"/>
  <c r="AQ92" i="1" s="1"/>
  <c r="AG58" i="1"/>
  <c r="AH59" i="1"/>
  <c r="AH94" i="1" s="1"/>
  <c r="AT59" i="1"/>
  <c r="AI60" i="1"/>
  <c r="AI95" i="1" s="1"/>
  <c r="AW60" i="1"/>
  <c r="AT61" i="1"/>
  <c r="BB61" i="1"/>
  <c r="AL62" i="1"/>
  <c r="AT62" i="1"/>
  <c r="BB62" i="1"/>
  <c r="AL63" i="1"/>
  <c r="AT63" i="1"/>
  <c r="BB63" i="1"/>
  <c r="AL64" i="1"/>
  <c r="AT64" i="1"/>
  <c r="BB64" i="1"/>
  <c r="AL65" i="1"/>
  <c r="AT65" i="1"/>
  <c r="BB65" i="1"/>
  <c r="AL66" i="1"/>
  <c r="AT66" i="1"/>
  <c r="BB66" i="1"/>
  <c r="AL67" i="1"/>
  <c r="AT67" i="1"/>
  <c r="BB67" i="1"/>
  <c r="AL68" i="1"/>
  <c r="AT68" i="1"/>
  <c r="BB68" i="1"/>
  <c r="AU39" i="1"/>
  <c r="AM39" i="1"/>
  <c r="AX40" i="1"/>
  <c r="AX75" i="1" s="1"/>
  <c r="AR41" i="1"/>
  <c r="AO42" i="1"/>
  <c r="AG43" i="1"/>
  <c r="AX43" i="1"/>
  <c r="AX78" i="1" s="1"/>
  <c r="AR44" i="1"/>
  <c r="AJ45" i="1"/>
  <c r="AH48" i="1"/>
  <c r="AH83" i="1" s="1"/>
  <c r="AX48" i="1"/>
  <c r="AX83" i="1" s="1"/>
  <c r="AQ49" i="1"/>
  <c r="AQ84" i="1" s="1"/>
  <c r="AI50" i="1"/>
  <c r="AI85" i="1" s="1"/>
  <c r="AZ50" i="1"/>
  <c r="AX52" i="1"/>
  <c r="AX87" i="1" s="1"/>
  <c r="AL53" i="1"/>
  <c r="AY53" i="1"/>
  <c r="AY88" i="1" s="1"/>
  <c r="AO54" i="1"/>
  <c r="AP55" i="1"/>
  <c r="AP90" i="1" s="1"/>
  <c r="BB55" i="1"/>
  <c r="AQ56" i="1"/>
  <c r="AQ91" i="1" s="1"/>
  <c r="AG57" i="1"/>
  <c r="AH58" i="1"/>
  <c r="AH93" i="1" s="1"/>
  <c r="AT58" i="1"/>
  <c r="AI59" i="1"/>
  <c r="AI94" i="1" s="1"/>
  <c r="AW59" i="1"/>
  <c r="AX60" i="1"/>
  <c r="AX95" i="1" s="1"/>
  <c r="AL61" i="1"/>
  <c r="AU61" i="1"/>
  <c r="AE62" i="1"/>
  <c r="AM62" i="1"/>
  <c r="AU62" i="1"/>
  <c r="AE63" i="1"/>
  <c r="AM63" i="1"/>
  <c r="AU63" i="1"/>
  <c r="AE64" i="1"/>
  <c r="AM64" i="1"/>
  <c r="AU64" i="1"/>
  <c r="AE65" i="1"/>
  <c r="AM65" i="1"/>
  <c r="AU65" i="1"/>
  <c r="AE66" i="1"/>
  <c r="AM66" i="1"/>
  <c r="AU66" i="1"/>
  <c r="AE67" i="1"/>
  <c r="AM67" i="1"/>
  <c r="AU67" i="1"/>
  <c r="AE68" i="1"/>
  <c r="AM68" i="1"/>
  <c r="AU68" i="1"/>
  <c r="BB39" i="1"/>
  <c r="AT39" i="1"/>
  <c r="AE39" i="1"/>
  <c r="AH41" i="1"/>
  <c r="AH76" i="1" s="1"/>
  <c r="AX42" i="1"/>
  <c r="AX77" i="1" s="1"/>
  <c r="AP43" i="1"/>
  <c r="AP78" i="1" s="1"/>
  <c r="AI44" i="1"/>
  <c r="AI79" i="1" s="1"/>
  <c r="AY44" i="1"/>
  <c r="AY79" i="1" s="1"/>
  <c r="AR45" i="1"/>
  <c r="AW47" i="1"/>
  <c r="AO48" i="1"/>
  <c r="AH49" i="1"/>
  <c r="AH84" i="1" s="1"/>
  <c r="AZ49" i="1"/>
  <c r="AR50" i="1"/>
  <c r="AQ52" i="1"/>
  <c r="AQ87" i="1" s="1"/>
  <c r="AG53" i="1"/>
  <c r="AH54" i="1"/>
  <c r="AH89" i="1" s="1"/>
  <c r="AT54" i="1"/>
  <c r="AI55" i="1"/>
  <c r="AI90" i="1" s="1"/>
  <c r="AW55" i="1"/>
  <c r="AX56" i="1"/>
  <c r="AX91" i="1" s="1"/>
  <c r="AL57" i="1"/>
  <c r="AY57" i="1"/>
  <c r="AY92" i="1" s="1"/>
  <c r="AO58" i="1"/>
  <c r="AP59" i="1"/>
  <c r="AP94" i="1" s="1"/>
  <c r="BB59" i="1"/>
  <c r="AQ60" i="1"/>
  <c r="AQ95" i="1" s="1"/>
  <c r="AG61" i="1"/>
  <c r="AP61" i="1"/>
  <c r="AP96" i="1" s="1"/>
  <c r="AY61" i="1"/>
  <c r="AY96" i="1" s="1"/>
  <c r="AI62" i="1"/>
  <c r="AI97" i="1" s="1"/>
  <c r="AQ62" i="1"/>
  <c r="AQ97" i="1" s="1"/>
  <c r="AY62" i="1"/>
  <c r="AY97" i="1" s="1"/>
  <c r="AI63" i="1"/>
  <c r="AI98" i="1" s="1"/>
  <c r="AQ63" i="1"/>
  <c r="AQ98" i="1" s="1"/>
  <c r="AY63" i="1"/>
  <c r="AY98" i="1" s="1"/>
  <c r="AI64" i="1"/>
  <c r="AI99" i="1" s="1"/>
  <c r="AQ64" i="1"/>
  <c r="AQ99" i="1" s="1"/>
  <c r="AY64" i="1"/>
  <c r="AY99" i="1" s="1"/>
  <c r="AI65" i="1"/>
  <c r="AI100" i="1" s="1"/>
  <c r="AQ65" i="1"/>
  <c r="AQ100" i="1" s="1"/>
  <c r="AY65" i="1"/>
  <c r="AY100" i="1" s="1"/>
  <c r="AI66" i="1"/>
  <c r="AI101" i="1" s="1"/>
  <c r="AQ66" i="1"/>
  <c r="AQ101" i="1" s="1"/>
  <c r="AY66" i="1"/>
  <c r="AY101" i="1" s="1"/>
  <c r="AI67" i="1"/>
  <c r="AI102" i="1" s="1"/>
  <c r="AQ67" i="1"/>
  <c r="AQ102" i="1" s="1"/>
  <c r="AY67" i="1"/>
  <c r="AY102" i="1" s="1"/>
  <c r="AI68" i="1"/>
  <c r="AI103" i="1" s="1"/>
  <c r="AQ68" i="1"/>
  <c r="AQ103" i="1" s="1"/>
  <c r="AY68" i="1"/>
  <c r="AY103" i="1" s="1"/>
  <c r="AX39" i="1"/>
  <c r="AX74" i="1" s="1"/>
  <c r="AP39" i="1"/>
  <c r="AP74" i="1" s="1"/>
  <c r="AI39" i="1"/>
  <c r="AI74" i="1" s="1"/>
  <c r="AR42" i="1"/>
  <c r="AX44" i="1"/>
  <c r="AX79" i="1" s="1"/>
  <c r="AG47" i="1"/>
  <c r="AJ48" i="1"/>
  <c r="AP50" i="1"/>
  <c r="AP85" i="1" s="1"/>
  <c r="AW51" i="1"/>
  <c r="AP53" i="1"/>
  <c r="AP88" i="1" s="1"/>
  <c r="AH55" i="1"/>
  <c r="AH90" i="1" s="1"/>
  <c r="AG56" i="1"/>
  <c r="AY56" i="1"/>
  <c r="AY91" i="1" s="1"/>
  <c r="AW57" i="1"/>
  <c r="AQ58" i="1"/>
  <c r="AQ93" i="1" s="1"/>
  <c r="AO59" i="1"/>
  <c r="AL60" i="1"/>
  <c r="AH61" i="1"/>
  <c r="AH96" i="1" s="1"/>
  <c r="AW61" i="1"/>
  <c r="AX62" i="1"/>
  <c r="AX97" i="1" s="1"/>
  <c r="AZ63" i="1"/>
  <c r="AO64" i="1"/>
  <c r="AP65" i="1"/>
  <c r="AP100" i="1" s="1"/>
  <c r="AR66" i="1"/>
  <c r="AG67" i="1"/>
  <c r="AH68" i="1"/>
  <c r="AH103" i="1" s="1"/>
  <c r="AW39" i="1"/>
  <c r="AI46" i="1"/>
  <c r="AI81" i="1" s="1"/>
  <c r="AR48" i="1"/>
  <c r="AX50" i="1"/>
  <c r="AX85" i="1" s="1"/>
  <c r="AY52" i="1"/>
  <c r="AY87" i="1" s="1"/>
  <c r="AQ54" i="1"/>
  <c r="AQ89" i="1" s="1"/>
  <c r="AI56" i="1"/>
  <c r="AI91" i="1" s="1"/>
  <c r="AP60" i="1"/>
  <c r="AP95" i="1" s="1"/>
  <c r="AO62" i="1"/>
  <c r="AP63" i="1"/>
  <c r="AP98" i="1" s="1"/>
  <c r="AR64" i="1"/>
  <c r="AS39" i="1"/>
  <c r="AZ42" i="1"/>
  <c r="AL56" i="1"/>
  <c r="BB57" i="1"/>
  <c r="AZ43" i="1"/>
  <c r="AH46" i="1"/>
  <c r="AH81" i="1" s="1"/>
  <c r="AJ47" i="1"/>
  <c r="AR49" i="1"/>
  <c r="AX51" i="1"/>
  <c r="AX86" i="1" s="1"/>
  <c r="AT52" i="1"/>
  <c r="AQ53" i="1"/>
  <c r="AQ88" i="1" s="1"/>
  <c r="AP54" i="1"/>
  <c r="AP89" i="1" s="1"/>
  <c r="AH56" i="1"/>
  <c r="AH91" i="1" s="1"/>
  <c r="AX57" i="1"/>
  <c r="AX92" i="1" s="1"/>
  <c r="AW58" i="1"/>
  <c r="AQ59" i="1"/>
  <c r="AQ94" i="1" s="1"/>
  <c r="AO60" i="1"/>
  <c r="AI61" i="1"/>
  <c r="AI96" i="1" s="1"/>
  <c r="AX61" i="1"/>
  <c r="AX96" i="1" s="1"/>
  <c r="AZ62" i="1"/>
  <c r="AO63" i="1"/>
  <c r="AP64" i="1"/>
  <c r="AP99" i="1" s="1"/>
  <c r="AR65" i="1"/>
  <c r="AG66" i="1"/>
  <c r="AH67" i="1"/>
  <c r="AH102" i="1" s="1"/>
  <c r="AJ68" i="1"/>
  <c r="AW68" i="1"/>
  <c r="AV39" i="1"/>
  <c r="AJ39" i="1"/>
  <c r="AJ40" i="1"/>
  <c r="AY42" i="1"/>
  <c r="AY77" i="1" s="1"/>
  <c r="AG45" i="1"/>
  <c r="AP47" i="1"/>
  <c r="AP82" i="1" s="1"/>
  <c r="AZ51" i="1"/>
  <c r="AT53" i="1"/>
  <c r="AL55" i="1"/>
  <c r="AH57" i="1"/>
  <c r="AH92" i="1" s="1"/>
  <c r="AX58" i="1"/>
  <c r="AX93" i="1" s="1"/>
  <c r="AM61" i="1"/>
  <c r="AZ61" i="1"/>
  <c r="AG65" i="1"/>
  <c r="AH66" i="1"/>
  <c r="AH101" i="1" s="1"/>
  <c r="AJ67" i="1"/>
  <c r="AW67" i="1"/>
  <c r="AX68" i="1"/>
  <c r="AX103" i="1" s="1"/>
  <c r="AH39" i="1"/>
  <c r="AH74" i="1" s="1"/>
  <c r="AY41" i="1"/>
  <c r="AY76" i="1" s="1"/>
  <c r="AH44" i="1"/>
  <c r="AH79" i="1" s="1"/>
  <c r="AO46" i="1"/>
  <c r="AQ47" i="1"/>
  <c r="AQ82" i="1" s="1"/>
  <c r="AW49" i="1"/>
  <c r="AG52" i="1"/>
  <c r="AW53" i="1"/>
  <c r="AQ55" i="1"/>
  <c r="AQ90" i="1" s="1"/>
  <c r="AI57" i="1"/>
  <c r="AI92" i="1" s="1"/>
  <c r="AY58" i="1"/>
  <c r="AY93" i="1" s="1"/>
  <c r="AX59" i="1"/>
  <c r="AX94" i="1" s="1"/>
  <c r="AP62" i="1"/>
  <c r="AP97" i="1" s="1"/>
  <c r="AR63" i="1"/>
  <c r="AG64" i="1"/>
  <c r="AH65" i="1"/>
  <c r="AH100" i="1" s="1"/>
  <c r="AY40" i="1"/>
  <c r="AY75" i="1" s="1"/>
  <c r="AH42" i="1"/>
  <c r="AH77" i="1" s="1"/>
  <c r="AQ45" i="1"/>
  <c r="AQ80" i="1" s="1"/>
  <c r="AX46" i="1"/>
  <c r="AX81" i="1" s="1"/>
  <c r="AX47" i="1"/>
  <c r="AX82" i="1" s="1"/>
  <c r="AJ51" i="1"/>
  <c r="AL52" i="1"/>
  <c r="AH53" i="1"/>
  <c r="AH88" i="1" s="1"/>
  <c r="BB53" i="1"/>
  <c r="AX54" i="1"/>
  <c r="AX89" i="1" s="1"/>
  <c r="AT55" i="1"/>
  <c r="AO57" i="1"/>
  <c r="AG59" i="1"/>
  <c r="AY60" i="1"/>
  <c r="AY95" i="1" s="1"/>
  <c r="AQ61" i="1"/>
  <c r="AQ96" i="1" s="1"/>
  <c r="AG62" i="1"/>
  <c r="AH63" i="1"/>
  <c r="AH98" i="1" s="1"/>
  <c r="AJ64" i="1"/>
  <c r="AW64" i="1"/>
  <c r="AX65" i="1"/>
  <c r="AX100" i="1" s="1"/>
  <c r="AZ66" i="1"/>
  <c r="AO67" i="1"/>
  <c r="AP68" i="1"/>
  <c r="AP103" i="1" s="1"/>
  <c r="BA39" i="1"/>
  <c r="AO39" i="1"/>
  <c r="AZ40" i="1"/>
  <c r="AI42" i="1"/>
  <c r="AI77" i="1" s="1"/>
  <c r="AY46" i="1"/>
  <c r="AY81" i="1" s="1"/>
  <c r="AZ47" i="1"/>
  <c r="AG49" i="1"/>
  <c r="AO52" i="1"/>
  <c r="AI53" i="1"/>
  <c r="AI88" i="1" s="1"/>
  <c r="AG54" i="1"/>
  <c r="BB54" i="1"/>
  <c r="AX55" i="1"/>
  <c r="AX90" i="1" s="1"/>
  <c r="AT56" i="1"/>
  <c r="AP57" i="1"/>
  <c r="AP92" i="1" s="1"/>
  <c r="AL58" i="1"/>
  <c r="AG60" i="1"/>
  <c r="AH62" i="1"/>
  <c r="AH97" i="1" s="1"/>
  <c r="AJ63" i="1"/>
  <c r="AW63" i="1"/>
  <c r="AX64" i="1"/>
  <c r="AX99" i="1" s="1"/>
  <c r="AZ65" i="1"/>
  <c r="AO66" i="1"/>
  <c r="AP67" i="1"/>
  <c r="AP102" i="1" s="1"/>
  <c r="AR68" i="1"/>
  <c r="AZ39" i="1"/>
  <c r="AN39" i="1"/>
  <c r="AP42" i="1"/>
  <c r="AP77" i="1" s="1"/>
  <c r="AQ43" i="1"/>
  <c r="AQ78" i="1" s="1"/>
  <c r="AW45" i="1"/>
  <c r="AZ46" i="1"/>
  <c r="AI48" i="1"/>
  <c r="AI83" i="1" s="1"/>
  <c r="AJ49" i="1"/>
  <c r="AO50" i="1"/>
  <c r="AP51" i="1"/>
  <c r="AP86" i="1" s="1"/>
  <c r="AP52" i="1"/>
  <c r="AP87" i="1" s="1"/>
  <c r="AO53" i="1"/>
  <c r="AI54" i="1"/>
  <c r="AI89" i="1" s="1"/>
  <c r="AZ41" i="1"/>
  <c r="AG51" i="1"/>
  <c r="AO56" i="1"/>
  <c r="AY59" i="1"/>
  <c r="AY94" i="1" s="1"/>
  <c r="AR62" i="1"/>
  <c r="AX67" i="1"/>
  <c r="AX102" i="1" s="1"/>
  <c r="AY39" i="1"/>
  <c r="AY74" i="1" s="1"/>
  <c r="BB52" i="1"/>
  <c r="AT60" i="1"/>
  <c r="AJ65" i="1"/>
  <c r="AG68" i="1"/>
  <c r="AP45" i="1"/>
  <c r="AP80" i="1" s="1"/>
  <c r="AT57" i="1"/>
  <c r="AX66" i="1"/>
  <c r="AX101" i="1" s="1"/>
  <c r="AL39" i="1"/>
  <c r="AI58" i="1"/>
  <c r="AI93" i="1" s="1"/>
  <c r="AG39" i="1"/>
  <c r="AJ43" i="1"/>
  <c r="AH52" i="1"/>
  <c r="AH87" i="1" s="1"/>
  <c r="AW56" i="1"/>
  <c r="AH60" i="1"/>
  <c r="AH95" i="1" s="1"/>
  <c r="AW62" i="1"/>
  <c r="AZ64" i="1"/>
  <c r="AP66" i="1"/>
  <c r="AP101" i="1" s="1"/>
  <c r="AZ67" i="1"/>
  <c r="AR39" i="1"/>
  <c r="AJ44" i="1"/>
  <c r="AG63" i="1"/>
  <c r="AW66" i="1"/>
  <c r="AQ39" i="1"/>
  <c r="AQ74" i="1" s="1"/>
  <c r="BB60" i="1"/>
  <c r="AO65" i="1"/>
  <c r="AW54" i="1"/>
  <c r="AO68" i="1"/>
  <c r="AG55" i="1"/>
  <c r="AP58" i="1"/>
  <c r="AP93" i="1" s="1"/>
  <c r="AX63" i="1"/>
  <c r="AX98" i="1" s="1"/>
  <c r="AW65" i="1"/>
  <c r="AY48" i="1"/>
  <c r="AY83" i="1" s="1"/>
  <c r="BB58" i="1"/>
  <c r="AH64" i="1"/>
  <c r="AH99" i="1" s="1"/>
  <c r="AZ68" i="1"/>
  <c r="AQ40" i="1"/>
  <c r="AQ75" i="1" s="1"/>
  <c r="AY55" i="1"/>
  <c r="AY90" i="1" s="1"/>
  <c r="AL59" i="1"/>
  <c r="AJ62" i="1"/>
  <c r="AJ66" i="1"/>
  <c r="AR67" i="1"/>
  <c r="AP46" i="1"/>
  <c r="AP81" i="1" s="1"/>
  <c r="AO61" i="1"/>
  <c r="AN33" i="1"/>
  <c r="AN68" i="1" s="1"/>
  <c r="BE75" i="1" l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74" i="1"/>
  <c r="AY125" i="1" l="1"/>
  <c r="AI125" i="1"/>
  <c r="AX125" i="1"/>
  <c r="AH125" i="1"/>
  <c r="AP125" i="1"/>
  <c r="AQ125" i="1"/>
  <c r="AY132" i="1"/>
  <c r="AQ132" i="1"/>
  <c r="AP132" i="1"/>
  <c r="AI132" i="1"/>
  <c r="AX132" i="1"/>
  <c r="AH132" i="1"/>
  <c r="AY109" i="1"/>
  <c r="AI109" i="1"/>
  <c r="AX109" i="1"/>
  <c r="AH109" i="1"/>
  <c r="AQ109" i="1"/>
  <c r="AP109" i="1"/>
  <c r="AQ112" i="1"/>
  <c r="AY112" i="1"/>
  <c r="AX112" i="1"/>
  <c r="AP112" i="1"/>
  <c r="AI112" i="1"/>
  <c r="AH112" i="1"/>
  <c r="AY117" i="1"/>
  <c r="AI117" i="1"/>
  <c r="AX117" i="1"/>
  <c r="AH117" i="1"/>
  <c r="AP117" i="1"/>
  <c r="AQ117" i="1"/>
  <c r="AI124" i="1"/>
  <c r="AQ124" i="1"/>
  <c r="AP124" i="1"/>
  <c r="AY124" i="1"/>
  <c r="AX124" i="1"/>
  <c r="AH124" i="1"/>
  <c r="AY123" i="1"/>
  <c r="AI123" i="1"/>
  <c r="AQ123" i="1"/>
  <c r="AX123" i="1"/>
  <c r="AH123" i="1"/>
  <c r="AP123" i="1"/>
  <c r="AY115" i="1"/>
  <c r="AI115" i="1"/>
  <c r="AQ115" i="1"/>
  <c r="AX115" i="1"/>
  <c r="AH115" i="1"/>
  <c r="AP115" i="1"/>
  <c r="AQ130" i="1"/>
  <c r="AY130" i="1"/>
  <c r="AP130" i="1"/>
  <c r="AI130" i="1"/>
  <c r="AX130" i="1"/>
  <c r="AH130" i="1"/>
  <c r="AQ114" i="1"/>
  <c r="AX114" i="1"/>
  <c r="AP114" i="1"/>
  <c r="AY114" i="1"/>
  <c r="AH114" i="1"/>
  <c r="AI114" i="1"/>
  <c r="AY137" i="1"/>
  <c r="AI137" i="1"/>
  <c r="AQ137" i="1"/>
  <c r="AX137" i="1"/>
  <c r="AH137" i="1"/>
  <c r="AP137" i="1"/>
  <c r="AQ121" i="1"/>
  <c r="AY121" i="1"/>
  <c r="AI121" i="1"/>
  <c r="AX121" i="1"/>
  <c r="AH121" i="1"/>
  <c r="AP121" i="1"/>
  <c r="AI136" i="1"/>
  <c r="AQ136" i="1"/>
  <c r="AP136" i="1"/>
  <c r="AY136" i="1"/>
  <c r="AX136" i="1"/>
  <c r="AH136" i="1"/>
  <c r="AQ128" i="1"/>
  <c r="AY128" i="1"/>
  <c r="AP128" i="1"/>
  <c r="AX128" i="1"/>
  <c r="AH128" i="1"/>
  <c r="AI128" i="1"/>
  <c r="AY135" i="1"/>
  <c r="AI135" i="1"/>
  <c r="AQ135" i="1"/>
  <c r="AX135" i="1"/>
  <c r="AH135" i="1"/>
  <c r="AP135" i="1"/>
  <c r="AY127" i="1"/>
  <c r="AI127" i="1"/>
  <c r="AX127" i="1"/>
  <c r="AH127" i="1"/>
  <c r="AQ127" i="1"/>
  <c r="AP127" i="1"/>
  <c r="AQ119" i="1"/>
  <c r="AP119" i="1"/>
  <c r="AY119" i="1"/>
  <c r="AI119" i="1"/>
  <c r="AX119" i="1"/>
  <c r="AH119" i="1"/>
  <c r="AY111" i="1"/>
  <c r="AI111" i="1"/>
  <c r="AX111" i="1"/>
  <c r="AH111" i="1"/>
  <c r="AP111" i="1"/>
  <c r="AQ111" i="1"/>
  <c r="AY133" i="1"/>
  <c r="AI133" i="1"/>
  <c r="AQ133" i="1"/>
  <c r="AX133" i="1"/>
  <c r="AH133" i="1"/>
  <c r="AP133" i="1"/>
  <c r="AY116" i="1"/>
  <c r="AX116" i="1"/>
  <c r="AQ116" i="1"/>
  <c r="AP116" i="1"/>
  <c r="AI116" i="1"/>
  <c r="AH116" i="1"/>
  <c r="AY131" i="1"/>
  <c r="AI131" i="1"/>
  <c r="AX131" i="1"/>
  <c r="AH131" i="1"/>
  <c r="AP131" i="1"/>
  <c r="AQ131" i="1"/>
  <c r="AY138" i="1"/>
  <c r="AQ138" i="1"/>
  <c r="AP138" i="1"/>
  <c r="AX138" i="1"/>
  <c r="AH138" i="1"/>
  <c r="AI138" i="1"/>
  <c r="AQ122" i="1"/>
  <c r="AP122" i="1"/>
  <c r="AI122" i="1"/>
  <c r="AX122" i="1"/>
  <c r="AH122" i="1"/>
  <c r="AY122" i="1"/>
  <c r="AQ129" i="1"/>
  <c r="AY129" i="1"/>
  <c r="AI129" i="1"/>
  <c r="AX129" i="1"/>
  <c r="AH129" i="1"/>
  <c r="AP129" i="1"/>
  <c r="AQ113" i="1"/>
  <c r="AP113" i="1"/>
  <c r="AY113" i="1"/>
  <c r="AI113" i="1"/>
  <c r="AX113" i="1"/>
  <c r="AH113" i="1"/>
  <c r="AQ120" i="1"/>
  <c r="AY120" i="1"/>
  <c r="AP120" i="1"/>
  <c r="AH120" i="1"/>
  <c r="AI120" i="1"/>
  <c r="AX120" i="1"/>
  <c r="AQ134" i="1"/>
  <c r="AP134" i="1"/>
  <c r="AY134" i="1"/>
  <c r="AX134" i="1"/>
  <c r="AH134" i="1"/>
  <c r="AI134" i="1"/>
  <c r="AY126" i="1"/>
  <c r="AQ126" i="1"/>
  <c r="AI126" i="1"/>
  <c r="AP126" i="1"/>
  <c r="AX126" i="1"/>
  <c r="AH126" i="1"/>
  <c r="AQ118" i="1"/>
  <c r="AI118" i="1"/>
  <c r="AX118" i="1"/>
  <c r="AP118" i="1"/>
  <c r="AY118" i="1"/>
  <c r="AH118" i="1"/>
  <c r="AI110" i="1"/>
  <c r="AX110" i="1"/>
  <c r="AQ110" i="1"/>
  <c r="AY110" i="1"/>
  <c r="AH110" i="1"/>
  <c r="AP110" i="1"/>
  <c r="AN9" i="1"/>
  <c r="AN44" i="1" s="1"/>
  <c r="AN10" i="1"/>
  <c r="AN45" i="1" s="1"/>
  <c r="AN11" i="1"/>
  <c r="AN46" i="1" s="1"/>
  <c r="AN12" i="1"/>
  <c r="AN47" i="1" s="1"/>
  <c r="AN13" i="1"/>
  <c r="AN48" i="1" s="1"/>
  <c r="AN14" i="1"/>
  <c r="AN49" i="1" s="1"/>
  <c r="AN15" i="1"/>
  <c r="AN50" i="1" s="1"/>
  <c r="AN16" i="1"/>
  <c r="AN51" i="1" s="1"/>
  <c r="AN17" i="1"/>
  <c r="AN52" i="1" s="1"/>
  <c r="AN18" i="1"/>
  <c r="AN53" i="1" s="1"/>
  <c r="AN19" i="1"/>
  <c r="AN54" i="1" s="1"/>
  <c r="AN20" i="1"/>
  <c r="AN55" i="1" s="1"/>
  <c r="AN21" i="1"/>
  <c r="AN56" i="1" s="1"/>
  <c r="AN22" i="1"/>
  <c r="AN57" i="1" s="1"/>
  <c r="AN23" i="1"/>
  <c r="AN58" i="1" s="1"/>
  <c r="AN24" i="1"/>
  <c r="AN59" i="1" s="1"/>
  <c r="AN25" i="1"/>
  <c r="AN60" i="1" s="1"/>
  <c r="AN26" i="1"/>
  <c r="AN61" i="1" s="1"/>
  <c r="AN27" i="1"/>
  <c r="AN62" i="1" s="1"/>
  <c r="AN28" i="1"/>
  <c r="AN63" i="1" s="1"/>
  <c r="AN29" i="1"/>
  <c r="AN64" i="1" s="1"/>
  <c r="AN30" i="1"/>
  <c r="AN65" i="1" s="1"/>
  <c r="AN31" i="1"/>
  <c r="AN66" i="1" s="1"/>
  <c r="AN32" i="1"/>
  <c r="AN67" i="1" s="1"/>
  <c r="AN5" i="1"/>
  <c r="AN40" i="1" s="1"/>
  <c r="AN6" i="1"/>
  <c r="AN41" i="1" s="1"/>
  <c r="AN91" i="1" l="1"/>
  <c r="AN126" i="1" s="1"/>
  <c r="AN83" i="1"/>
  <c r="AN118" i="1" s="1"/>
  <c r="AN97" i="1"/>
  <c r="AN132" i="1" s="1"/>
  <c r="AN95" i="1"/>
  <c r="AN130" i="1" s="1"/>
  <c r="AN87" i="1"/>
  <c r="AN122" i="1" s="1"/>
  <c r="AN79" i="1"/>
  <c r="AN114" i="1" s="1"/>
  <c r="AN82" i="1"/>
  <c r="AN117" i="1" s="1"/>
  <c r="AN81" i="1"/>
  <c r="AN116" i="1" s="1"/>
  <c r="C5" i="5"/>
  <c r="D5" i="5" s="1"/>
  <c r="AN75" i="1" s="1"/>
  <c r="AN110" i="1" s="1"/>
  <c r="C6" i="5"/>
  <c r="D6" i="5" s="1"/>
  <c r="AN76" i="1" s="1"/>
  <c r="AN111" i="1" s="1"/>
  <c r="C7" i="5"/>
  <c r="D7" i="5" s="1"/>
  <c r="C8" i="5"/>
  <c r="D8" i="5" s="1"/>
  <c r="C9" i="5"/>
  <c r="D9" i="5" s="1"/>
  <c r="C10" i="5"/>
  <c r="D10" i="5" s="1"/>
  <c r="AN80" i="1" s="1"/>
  <c r="AN115" i="1" s="1"/>
  <c r="C11" i="5"/>
  <c r="D11" i="5" s="1"/>
  <c r="C12" i="5"/>
  <c r="D12" i="5" s="1"/>
  <c r="C13" i="5"/>
  <c r="D13" i="5" s="1"/>
  <c r="C14" i="5"/>
  <c r="D14" i="5" s="1"/>
  <c r="AN84" i="1" s="1"/>
  <c r="AN119" i="1" s="1"/>
  <c r="C15" i="5"/>
  <c r="D15" i="5" s="1"/>
  <c r="AN85" i="1" s="1"/>
  <c r="AN120" i="1" s="1"/>
  <c r="C16" i="5"/>
  <c r="D16" i="5" s="1"/>
  <c r="AN86" i="1" s="1"/>
  <c r="AN121" i="1" s="1"/>
  <c r="C17" i="5"/>
  <c r="D17" i="5" s="1"/>
  <c r="C18" i="5"/>
  <c r="D18" i="5" s="1"/>
  <c r="AN88" i="1" s="1"/>
  <c r="AN123" i="1" s="1"/>
  <c r="C19" i="5"/>
  <c r="D19" i="5" s="1"/>
  <c r="AN89" i="1" s="1"/>
  <c r="AN124" i="1" s="1"/>
  <c r="C20" i="5"/>
  <c r="D20" i="5" s="1"/>
  <c r="AN90" i="1" s="1"/>
  <c r="AN125" i="1" s="1"/>
  <c r="C21" i="5"/>
  <c r="D21" i="5" s="1"/>
  <c r="C22" i="5"/>
  <c r="C23" i="5"/>
  <c r="C24" i="5"/>
  <c r="D24" i="5" s="1"/>
  <c r="AN94" i="1" s="1"/>
  <c r="AN129" i="1" s="1"/>
  <c r="C25" i="5"/>
  <c r="D25" i="5" s="1"/>
  <c r="C26" i="5"/>
  <c r="D26" i="5" s="1"/>
  <c r="AN96" i="1" s="1"/>
  <c r="AN131" i="1" s="1"/>
  <c r="C27" i="5"/>
  <c r="D27" i="5" s="1"/>
  <c r="C28" i="5"/>
  <c r="D28" i="5" s="1"/>
  <c r="AN98" i="1" s="1"/>
  <c r="AN133" i="1" s="1"/>
  <c r="C29" i="5"/>
  <c r="D29" i="5" s="1"/>
  <c r="AN99" i="1" s="1"/>
  <c r="AN134" i="1" s="1"/>
  <c r="C30" i="5"/>
  <c r="D30" i="5" s="1"/>
  <c r="AN100" i="1" s="1"/>
  <c r="AN135" i="1" s="1"/>
  <c r="C31" i="5"/>
  <c r="D31" i="5" s="1"/>
  <c r="AN101" i="1" s="1"/>
  <c r="AN136" i="1" s="1"/>
  <c r="C32" i="5"/>
  <c r="D32" i="5" s="1"/>
  <c r="AN102" i="1" s="1"/>
  <c r="AN137" i="1" s="1"/>
  <c r="C33" i="5"/>
  <c r="D33" i="5" s="1"/>
  <c r="AN103" i="1" s="1"/>
  <c r="AN138" i="1" s="1"/>
  <c r="C4" i="5"/>
  <c r="D4" i="5" s="1"/>
  <c r="D22" i="5"/>
  <c r="AN92" i="1" s="1"/>
  <c r="AN127" i="1" s="1"/>
  <c r="D23" i="5"/>
  <c r="AN93" i="1" s="1"/>
  <c r="AN128" i="1" s="1"/>
  <c r="AS74" i="1" l="1"/>
  <c r="AS109" i="1" s="1"/>
  <c r="AN74" i="1"/>
  <c r="AN109" i="1" s="1"/>
  <c r="BA74" i="1"/>
  <c r="BA109" i="1" s="1"/>
  <c r="AV74" i="1"/>
  <c r="AV109" i="1" s="1"/>
  <c r="AN7" i="1"/>
  <c r="AN42" i="1" s="1"/>
  <c r="AN77" i="1" s="1"/>
  <c r="AN112" i="1" s="1"/>
  <c r="AN8" i="1"/>
  <c r="AN43" i="1" s="1"/>
  <c r="AN78" i="1" s="1"/>
  <c r="AN113" i="1" s="1"/>
  <c r="B40" i="1"/>
  <c r="C40" i="1"/>
  <c r="AF5" i="1" s="1"/>
  <c r="AF40" i="1" s="1"/>
  <c r="AF75" i="1" s="1"/>
  <c r="D40" i="1"/>
  <c r="G40" i="1"/>
  <c r="H40" i="1"/>
  <c r="AK5" i="1" s="1"/>
  <c r="AK40" i="1" s="1"/>
  <c r="AK75" i="1" s="1"/>
  <c r="AK110" i="1" s="1"/>
  <c r="I40" i="1"/>
  <c r="J40" i="1"/>
  <c r="L40" i="1"/>
  <c r="O40" i="1"/>
  <c r="P40" i="1"/>
  <c r="AS5" i="1" s="1"/>
  <c r="AS40" i="1" s="1"/>
  <c r="AS75" i="1" s="1"/>
  <c r="AS110" i="1" s="1"/>
  <c r="Q40" i="1"/>
  <c r="R40" i="1"/>
  <c r="S40" i="1"/>
  <c r="AV5" i="1" s="1"/>
  <c r="AV40" i="1" s="1"/>
  <c r="AV75" i="1" s="1"/>
  <c r="AV110" i="1" s="1"/>
  <c r="T40" i="1"/>
  <c r="W40" i="1"/>
  <c r="X40" i="1"/>
  <c r="BA5" i="1" s="1"/>
  <c r="BA40" i="1" s="1"/>
  <c r="BA75" i="1" s="1"/>
  <c r="BA110" i="1" s="1"/>
  <c r="Y40" i="1"/>
  <c r="B41" i="1"/>
  <c r="C41" i="1"/>
  <c r="AF6" i="1" s="1"/>
  <c r="AF41" i="1" s="1"/>
  <c r="AF76" i="1" s="1"/>
  <c r="D41" i="1"/>
  <c r="G41" i="1"/>
  <c r="H41" i="1"/>
  <c r="AK6" i="1" s="1"/>
  <c r="AK41" i="1" s="1"/>
  <c r="AK76" i="1" s="1"/>
  <c r="AK111" i="1" s="1"/>
  <c r="I41" i="1"/>
  <c r="J41" i="1"/>
  <c r="L41" i="1"/>
  <c r="O41" i="1"/>
  <c r="P41" i="1"/>
  <c r="AS6" i="1" s="1"/>
  <c r="AS41" i="1" s="1"/>
  <c r="AS76" i="1" s="1"/>
  <c r="AS111" i="1" s="1"/>
  <c r="Q41" i="1"/>
  <c r="R41" i="1"/>
  <c r="S41" i="1"/>
  <c r="AV6" i="1" s="1"/>
  <c r="AV41" i="1" s="1"/>
  <c r="AV76" i="1" s="1"/>
  <c r="AV111" i="1" s="1"/>
  <c r="T41" i="1"/>
  <c r="W41" i="1"/>
  <c r="X41" i="1"/>
  <c r="BA6" i="1" s="1"/>
  <c r="BA41" i="1" s="1"/>
  <c r="BA76" i="1" s="1"/>
  <c r="BA111" i="1" s="1"/>
  <c r="Y41" i="1"/>
  <c r="B42" i="1"/>
  <c r="C42" i="1"/>
  <c r="AF7" i="1" s="1"/>
  <c r="AF42" i="1" s="1"/>
  <c r="AF77" i="1" s="1"/>
  <c r="D42" i="1"/>
  <c r="G42" i="1"/>
  <c r="H42" i="1"/>
  <c r="AK7" i="1" s="1"/>
  <c r="AK42" i="1" s="1"/>
  <c r="AK77" i="1" s="1"/>
  <c r="AK112" i="1" s="1"/>
  <c r="I42" i="1"/>
  <c r="J42" i="1"/>
  <c r="L42" i="1"/>
  <c r="O42" i="1"/>
  <c r="P42" i="1"/>
  <c r="AS7" i="1" s="1"/>
  <c r="AS42" i="1" s="1"/>
  <c r="AS77" i="1" s="1"/>
  <c r="AS112" i="1" s="1"/>
  <c r="Q42" i="1"/>
  <c r="R42" i="1"/>
  <c r="S42" i="1"/>
  <c r="AV7" i="1" s="1"/>
  <c r="AV42" i="1" s="1"/>
  <c r="AV77" i="1" s="1"/>
  <c r="AV112" i="1" s="1"/>
  <c r="T42" i="1"/>
  <c r="W42" i="1"/>
  <c r="X42" i="1"/>
  <c r="BA7" i="1" s="1"/>
  <c r="BA42" i="1" s="1"/>
  <c r="BA77" i="1" s="1"/>
  <c r="BA112" i="1" s="1"/>
  <c r="Y42" i="1"/>
  <c r="B43" i="1"/>
  <c r="C43" i="1"/>
  <c r="AF8" i="1" s="1"/>
  <c r="AF43" i="1" s="1"/>
  <c r="AF78" i="1" s="1"/>
  <c r="D43" i="1"/>
  <c r="G43" i="1"/>
  <c r="H43" i="1"/>
  <c r="AK8" i="1" s="1"/>
  <c r="AK43" i="1" s="1"/>
  <c r="AK78" i="1" s="1"/>
  <c r="AK113" i="1" s="1"/>
  <c r="I43" i="1"/>
  <c r="J43" i="1"/>
  <c r="L43" i="1"/>
  <c r="O43" i="1"/>
  <c r="P43" i="1"/>
  <c r="AS8" i="1" s="1"/>
  <c r="AS43" i="1" s="1"/>
  <c r="AS78" i="1" s="1"/>
  <c r="AS113" i="1" s="1"/>
  <c r="Q43" i="1"/>
  <c r="R43" i="1"/>
  <c r="S43" i="1"/>
  <c r="AV8" i="1" s="1"/>
  <c r="AV43" i="1" s="1"/>
  <c r="AV78" i="1" s="1"/>
  <c r="AV113" i="1" s="1"/>
  <c r="T43" i="1"/>
  <c r="W43" i="1"/>
  <c r="X43" i="1"/>
  <c r="BA8" i="1" s="1"/>
  <c r="BA43" i="1" s="1"/>
  <c r="BA78" i="1" s="1"/>
  <c r="BA113" i="1" s="1"/>
  <c r="Y43" i="1"/>
  <c r="B44" i="1"/>
  <c r="C44" i="1"/>
  <c r="AF9" i="1" s="1"/>
  <c r="AF44" i="1" s="1"/>
  <c r="AF79" i="1" s="1"/>
  <c r="D44" i="1"/>
  <c r="G44" i="1"/>
  <c r="H44" i="1"/>
  <c r="AK9" i="1" s="1"/>
  <c r="AK44" i="1" s="1"/>
  <c r="AK79" i="1" s="1"/>
  <c r="AK114" i="1" s="1"/>
  <c r="I44" i="1"/>
  <c r="J44" i="1"/>
  <c r="L44" i="1"/>
  <c r="O44" i="1"/>
  <c r="P44" i="1"/>
  <c r="AS9" i="1" s="1"/>
  <c r="AS44" i="1" s="1"/>
  <c r="AS79" i="1" s="1"/>
  <c r="AS114" i="1" s="1"/>
  <c r="Q44" i="1"/>
  <c r="R44" i="1"/>
  <c r="S44" i="1"/>
  <c r="AV9" i="1" s="1"/>
  <c r="AV44" i="1" s="1"/>
  <c r="AV79" i="1" s="1"/>
  <c r="AV114" i="1" s="1"/>
  <c r="T44" i="1"/>
  <c r="W44" i="1"/>
  <c r="X44" i="1"/>
  <c r="BA9" i="1" s="1"/>
  <c r="BA44" i="1" s="1"/>
  <c r="BA79" i="1" s="1"/>
  <c r="BA114" i="1" s="1"/>
  <c r="Y44" i="1"/>
  <c r="B45" i="1"/>
  <c r="C45" i="1"/>
  <c r="AF10" i="1" s="1"/>
  <c r="AF45" i="1" s="1"/>
  <c r="AF80" i="1" s="1"/>
  <c r="D45" i="1"/>
  <c r="G45" i="1"/>
  <c r="H45" i="1"/>
  <c r="AK10" i="1" s="1"/>
  <c r="AK45" i="1" s="1"/>
  <c r="AK80" i="1" s="1"/>
  <c r="AK115" i="1" s="1"/>
  <c r="I45" i="1"/>
  <c r="J45" i="1"/>
  <c r="L45" i="1"/>
  <c r="O45" i="1"/>
  <c r="P45" i="1"/>
  <c r="AS10" i="1" s="1"/>
  <c r="AS45" i="1" s="1"/>
  <c r="AS80" i="1" s="1"/>
  <c r="AS115" i="1" s="1"/>
  <c r="Q45" i="1"/>
  <c r="R45" i="1"/>
  <c r="S45" i="1"/>
  <c r="AV10" i="1" s="1"/>
  <c r="AV45" i="1" s="1"/>
  <c r="AV80" i="1" s="1"/>
  <c r="AV115" i="1" s="1"/>
  <c r="T45" i="1"/>
  <c r="W45" i="1"/>
  <c r="X45" i="1"/>
  <c r="BA10" i="1" s="1"/>
  <c r="BA45" i="1" s="1"/>
  <c r="BA80" i="1" s="1"/>
  <c r="BA115" i="1" s="1"/>
  <c r="Y45" i="1"/>
  <c r="B46" i="1"/>
  <c r="C46" i="1"/>
  <c r="AF11" i="1" s="1"/>
  <c r="AF46" i="1" s="1"/>
  <c r="AF81" i="1" s="1"/>
  <c r="D46" i="1"/>
  <c r="G46" i="1"/>
  <c r="H46" i="1"/>
  <c r="AK11" i="1" s="1"/>
  <c r="AK46" i="1" s="1"/>
  <c r="AK81" i="1" s="1"/>
  <c r="AK116" i="1" s="1"/>
  <c r="I46" i="1"/>
  <c r="J46" i="1"/>
  <c r="L46" i="1"/>
  <c r="O46" i="1"/>
  <c r="P46" i="1"/>
  <c r="AS11" i="1" s="1"/>
  <c r="AS46" i="1" s="1"/>
  <c r="AS81" i="1" s="1"/>
  <c r="AS116" i="1" s="1"/>
  <c r="Q46" i="1"/>
  <c r="R46" i="1"/>
  <c r="S46" i="1"/>
  <c r="AV11" i="1" s="1"/>
  <c r="AV46" i="1" s="1"/>
  <c r="AV81" i="1" s="1"/>
  <c r="AV116" i="1" s="1"/>
  <c r="T46" i="1"/>
  <c r="W46" i="1"/>
  <c r="X46" i="1"/>
  <c r="BA11" i="1" s="1"/>
  <c r="BA46" i="1" s="1"/>
  <c r="BA81" i="1" s="1"/>
  <c r="BA116" i="1" s="1"/>
  <c r="Y46" i="1"/>
  <c r="B47" i="1"/>
  <c r="C47" i="1"/>
  <c r="AF12" i="1" s="1"/>
  <c r="AF47" i="1" s="1"/>
  <c r="AF82" i="1" s="1"/>
  <c r="D47" i="1"/>
  <c r="G47" i="1"/>
  <c r="H47" i="1"/>
  <c r="AK12" i="1" s="1"/>
  <c r="AK47" i="1" s="1"/>
  <c r="AK82" i="1" s="1"/>
  <c r="AK117" i="1" s="1"/>
  <c r="I47" i="1"/>
  <c r="J47" i="1"/>
  <c r="L47" i="1"/>
  <c r="O47" i="1"/>
  <c r="P47" i="1"/>
  <c r="AS12" i="1" s="1"/>
  <c r="AS47" i="1" s="1"/>
  <c r="AS82" i="1" s="1"/>
  <c r="AS117" i="1" s="1"/>
  <c r="Q47" i="1"/>
  <c r="R47" i="1"/>
  <c r="S47" i="1"/>
  <c r="AV12" i="1" s="1"/>
  <c r="AV47" i="1" s="1"/>
  <c r="AV82" i="1" s="1"/>
  <c r="AV117" i="1" s="1"/>
  <c r="T47" i="1"/>
  <c r="W47" i="1"/>
  <c r="X47" i="1"/>
  <c r="BA12" i="1" s="1"/>
  <c r="BA47" i="1" s="1"/>
  <c r="BA82" i="1" s="1"/>
  <c r="BA117" i="1" s="1"/>
  <c r="Y47" i="1"/>
  <c r="B48" i="1"/>
  <c r="C48" i="1"/>
  <c r="AF13" i="1" s="1"/>
  <c r="AF48" i="1" s="1"/>
  <c r="AF83" i="1" s="1"/>
  <c r="D48" i="1"/>
  <c r="G48" i="1"/>
  <c r="H48" i="1"/>
  <c r="AK13" i="1" s="1"/>
  <c r="AK48" i="1" s="1"/>
  <c r="AK83" i="1" s="1"/>
  <c r="AK118" i="1" s="1"/>
  <c r="I48" i="1"/>
  <c r="J48" i="1"/>
  <c r="L48" i="1"/>
  <c r="O48" i="1"/>
  <c r="P48" i="1"/>
  <c r="AS13" i="1" s="1"/>
  <c r="AS48" i="1" s="1"/>
  <c r="AS83" i="1" s="1"/>
  <c r="AS118" i="1" s="1"/>
  <c r="Q48" i="1"/>
  <c r="R48" i="1"/>
  <c r="S48" i="1"/>
  <c r="AV13" i="1" s="1"/>
  <c r="AV48" i="1" s="1"/>
  <c r="AV83" i="1" s="1"/>
  <c r="AV118" i="1" s="1"/>
  <c r="T48" i="1"/>
  <c r="W48" i="1"/>
  <c r="X48" i="1"/>
  <c r="BA13" i="1" s="1"/>
  <c r="BA48" i="1" s="1"/>
  <c r="BA83" i="1" s="1"/>
  <c r="BA118" i="1" s="1"/>
  <c r="Y48" i="1"/>
  <c r="B49" i="1"/>
  <c r="C49" i="1"/>
  <c r="AF14" i="1" s="1"/>
  <c r="AF49" i="1" s="1"/>
  <c r="AF84" i="1" s="1"/>
  <c r="D49" i="1"/>
  <c r="G49" i="1"/>
  <c r="H49" i="1"/>
  <c r="AK14" i="1" s="1"/>
  <c r="AK49" i="1" s="1"/>
  <c r="AK84" i="1" s="1"/>
  <c r="AK119" i="1" s="1"/>
  <c r="I49" i="1"/>
  <c r="J49" i="1"/>
  <c r="L49" i="1"/>
  <c r="O49" i="1"/>
  <c r="P49" i="1"/>
  <c r="AS14" i="1" s="1"/>
  <c r="AS49" i="1" s="1"/>
  <c r="AS84" i="1" s="1"/>
  <c r="AS119" i="1" s="1"/>
  <c r="Q49" i="1"/>
  <c r="R49" i="1"/>
  <c r="S49" i="1"/>
  <c r="AV14" i="1" s="1"/>
  <c r="AV49" i="1" s="1"/>
  <c r="AV84" i="1" s="1"/>
  <c r="AV119" i="1" s="1"/>
  <c r="T49" i="1"/>
  <c r="W49" i="1"/>
  <c r="X49" i="1"/>
  <c r="BA14" i="1" s="1"/>
  <c r="BA49" i="1" s="1"/>
  <c r="BA84" i="1" s="1"/>
  <c r="BA119" i="1" s="1"/>
  <c r="Y49" i="1"/>
  <c r="B50" i="1"/>
  <c r="C50" i="1"/>
  <c r="AF15" i="1" s="1"/>
  <c r="AF50" i="1" s="1"/>
  <c r="AF85" i="1" s="1"/>
  <c r="D50" i="1"/>
  <c r="G50" i="1"/>
  <c r="H50" i="1"/>
  <c r="AK15" i="1" s="1"/>
  <c r="AK50" i="1" s="1"/>
  <c r="AK85" i="1" s="1"/>
  <c r="AK120" i="1" s="1"/>
  <c r="I50" i="1"/>
  <c r="J50" i="1"/>
  <c r="L50" i="1"/>
  <c r="O50" i="1"/>
  <c r="P50" i="1"/>
  <c r="AS15" i="1" s="1"/>
  <c r="AS50" i="1" s="1"/>
  <c r="AS85" i="1" s="1"/>
  <c r="AS120" i="1" s="1"/>
  <c r="Q50" i="1"/>
  <c r="R50" i="1"/>
  <c r="S50" i="1"/>
  <c r="AV15" i="1" s="1"/>
  <c r="AV50" i="1" s="1"/>
  <c r="AV85" i="1" s="1"/>
  <c r="AV120" i="1" s="1"/>
  <c r="T50" i="1"/>
  <c r="W50" i="1"/>
  <c r="X50" i="1"/>
  <c r="BA15" i="1" s="1"/>
  <c r="BA50" i="1" s="1"/>
  <c r="BA85" i="1" s="1"/>
  <c r="BA120" i="1" s="1"/>
  <c r="Y50" i="1"/>
  <c r="B51" i="1"/>
  <c r="C51" i="1"/>
  <c r="AF16" i="1" s="1"/>
  <c r="AF51" i="1" s="1"/>
  <c r="AF86" i="1" s="1"/>
  <c r="D51" i="1"/>
  <c r="G51" i="1"/>
  <c r="H51" i="1"/>
  <c r="AK16" i="1" s="1"/>
  <c r="AK51" i="1" s="1"/>
  <c r="AK86" i="1" s="1"/>
  <c r="AK121" i="1" s="1"/>
  <c r="I51" i="1"/>
  <c r="J51" i="1"/>
  <c r="L51" i="1"/>
  <c r="O51" i="1"/>
  <c r="P51" i="1"/>
  <c r="AS16" i="1" s="1"/>
  <c r="AS51" i="1" s="1"/>
  <c r="AS86" i="1" s="1"/>
  <c r="AS121" i="1" s="1"/>
  <c r="Q51" i="1"/>
  <c r="R51" i="1"/>
  <c r="S51" i="1"/>
  <c r="AV16" i="1" s="1"/>
  <c r="AV51" i="1" s="1"/>
  <c r="AV86" i="1" s="1"/>
  <c r="AV121" i="1" s="1"/>
  <c r="T51" i="1"/>
  <c r="W51" i="1"/>
  <c r="X51" i="1"/>
  <c r="BA16" i="1" s="1"/>
  <c r="BA51" i="1" s="1"/>
  <c r="BA86" i="1" s="1"/>
  <c r="BA121" i="1" s="1"/>
  <c r="Y51" i="1"/>
  <c r="B52" i="1"/>
  <c r="C52" i="1"/>
  <c r="AF17" i="1" s="1"/>
  <c r="AF52" i="1" s="1"/>
  <c r="AF87" i="1" s="1"/>
  <c r="D52" i="1"/>
  <c r="G52" i="1"/>
  <c r="H52" i="1"/>
  <c r="AK17" i="1" s="1"/>
  <c r="AK52" i="1" s="1"/>
  <c r="AK87" i="1" s="1"/>
  <c r="AK122" i="1" s="1"/>
  <c r="I52" i="1"/>
  <c r="J52" i="1"/>
  <c r="L52" i="1"/>
  <c r="O52" i="1"/>
  <c r="P52" i="1"/>
  <c r="AS17" i="1" s="1"/>
  <c r="AS52" i="1" s="1"/>
  <c r="AS87" i="1" s="1"/>
  <c r="AS122" i="1" s="1"/>
  <c r="Q52" i="1"/>
  <c r="R52" i="1"/>
  <c r="S52" i="1"/>
  <c r="AV17" i="1" s="1"/>
  <c r="AV52" i="1" s="1"/>
  <c r="AV87" i="1" s="1"/>
  <c r="AV122" i="1" s="1"/>
  <c r="T52" i="1"/>
  <c r="W52" i="1"/>
  <c r="X52" i="1"/>
  <c r="BA17" i="1" s="1"/>
  <c r="BA52" i="1" s="1"/>
  <c r="BA87" i="1" s="1"/>
  <c r="BA122" i="1" s="1"/>
  <c r="Y52" i="1"/>
  <c r="B53" i="1"/>
  <c r="C53" i="1"/>
  <c r="AF18" i="1" s="1"/>
  <c r="AF53" i="1" s="1"/>
  <c r="AF88" i="1" s="1"/>
  <c r="D53" i="1"/>
  <c r="G53" i="1"/>
  <c r="H53" i="1"/>
  <c r="AK18" i="1" s="1"/>
  <c r="AK53" i="1" s="1"/>
  <c r="AK88" i="1" s="1"/>
  <c r="AK123" i="1" s="1"/>
  <c r="I53" i="1"/>
  <c r="J53" i="1"/>
  <c r="L53" i="1"/>
  <c r="O53" i="1"/>
  <c r="P53" i="1"/>
  <c r="AS18" i="1" s="1"/>
  <c r="AS53" i="1" s="1"/>
  <c r="AS88" i="1" s="1"/>
  <c r="AS123" i="1" s="1"/>
  <c r="Q53" i="1"/>
  <c r="R53" i="1"/>
  <c r="S53" i="1"/>
  <c r="AV18" i="1" s="1"/>
  <c r="AV53" i="1" s="1"/>
  <c r="AV88" i="1" s="1"/>
  <c r="AV123" i="1" s="1"/>
  <c r="T53" i="1"/>
  <c r="W53" i="1"/>
  <c r="X53" i="1"/>
  <c r="BA18" i="1" s="1"/>
  <c r="BA53" i="1" s="1"/>
  <c r="BA88" i="1" s="1"/>
  <c r="BA123" i="1" s="1"/>
  <c r="Y53" i="1"/>
  <c r="B54" i="1"/>
  <c r="C54" i="1"/>
  <c r="AF19" i="1" s="1"/>
  <c r="AF54" i="1" s="1"/>
  <c r="AF89" i="1" s="1"/>
  <c r="D54" i="1"/>
  <c r="G54" i="1"/>
  <c r="H54" i="1"/>
  <c r="AK19" i="1" s="1"/>
  <c r="AK54" i="1" s="1"/>
  <c r="AK89" i="1" s="1"/>
  <c r="AK124" i="1" s="1"/>
  <c r="I54" i="1"/>
  <c r="J54" i="1"/>
  <c r="L54" i="1"/>
  <c r="O54" i="1"/>
  <c r="P54" i="1"/>
  <c r="AS19" i="1" s="1"/>
  <c r="AS54" i="1" s="1"/>
  <c r="AS89" i="1" s="1"/>
  <c r="AS124" i="1" s="1"/>
  <c r="Q54" i="1"/>
  <c r="R54" i="1"/>
  <c r="S54" i="1"/>
  <c r="AV19" i="1" s="1"/>
  <c r="AV54" i="1" s="1"/>
  <c r="AV89" i="1" s="1"/>
  <c r="AV124" i="1" s="1"/>
  <c r="T54" i="1"/>
  <c r="W54" i="1"/>
  <c r="X54" i="1"/>
  <c r="BA19" i="1" s="1"/>
  <c r="BA54" i="1" s="1"/>
  <c r="BA89" i="1" s="1"/>
  <c r="BA124" i="1" s="1"/>
  <c r="Y54" i="1"/>
  <c r="B55" i="1"/>
  <c r="C55" i="1"/>
  <c r="AF20" i="1" s="1"/>
  <c r="AF55" i="1" s="1"/>
  <c r="AF90" i="1" s="1"/>
  <c r="D55" i="1"/>
  <c r="G55" i="1"/>
  <c r="H55" i="1"/>
  <c r="AK20" i="1" s="1"/>
  <c r="AK55" i="1" s="1"/>
  <c r="AK90" i="1" s="1"/>
  <c r="AK125" i="1" s="1"/>
  <c r="I55" i="1"/>
  <c r="J55" i="1"/>
  <c r="L55" i="1"/>
  <c r="O55" i="1"/>
  <c r="P55" i="1"/>
  <c r="AS20" i="1" s="1"/>
  <c r="AS55" i="1" s="1"/>
  <c r="AS90" i="1" s="1"/>
  <c r="AS125" i="1" s="1"/>
  <c r="Q55" i="1"/>
  <c r="R55" i="1"/>
  <c r="S55" i="1"/>
  <c r="AV20" i="1" s="1"/>
  <c r="AV55" i="1" s="1"/>
  <c r="AV90" i="1" s="1"/>
  <c r="AV125" i="1" s="1"/>
  <c r="T55" i="1"/>
  <c r="W55" i="1"/>
  <c r="X55" i="1"/>
  <c r="BA20" i="1" s="1"/>
  <c r="BA55" i="1" s="1"/>
  <c r="BA90" i="1" s="1"/>
  <c r="BA125" i="1" s="1"/>
  <c r="Y55" i="1"/>
  <c r="B56" i="1"/>
  <c r="C56" i="1"/>
  <c r="AF21" i="1" s="1"/>
  <c r="AF56" i="1" s="1"/>
  <c r="AF91" i="1" s="1"/>
  <c r="D56" i="1"/>
  <c r="G56" i="1"/>
  <c r="H56" i="1"/>
  <c r="AK21" i="1" s="1"/>
  <c r="AK56" i="1" s="1"/>
  <c r="AK91" i="1" s="1"/>
  <c r="AK126" i="1" s="1"/>
  <c r="I56" i="1"/>
  <c r="J56" i="1"/>
  <c r="L56" i="1"/>
  <c r="O56" i="1"/>
  <c r="P56" i="1"/>
  <c r="AS21" i="1" s="1"/>
  <c r="AS56" i="1" s="1"/>
  <c r="AS91" i="1" s="1"/>
  <c r="AS126" i="1" s="1"/>
  <c r="Q56" i="1"/>
  <c r="R56" i="1"/>
  <c r="S56" i="1"/>
  <c r="AV21" i="1" s="1"/>
  <c r="AV56" i="1" s="1"/>
  <c r="AV91" i="1" s="1"/>
  <c r="AV126" i="1" s="1"/>
  <c r="T56" i="1"/>
  <c r="W56" i="1"/>
  <c r="X56" i="1"/>
  <c r="BA21" i="1" s="1"/>
  <c r="BA56" i="1" s="1"/>
  <c r="BA91" i="1" s="1"/>
  <c r="BA126" i="1" s="1"/>
  <c r="Y56" i="1"/>
  <c r="B57" i="1"/>
  <c r="C57" i="1"/>
  <c r="AF22" i="1" s="1"/>
  <c r="AF57" i="1" s="1"/>
  <c r="AF92" i="1" s="1"/>
  <c r="D57" i="1"/>
  <c r="G57" i="1"/>
  <c r="H57" i="1"/>
  <c r="AK22" i="1" s="1"/>
  <c r="AK57" i="1" s="1"/>
  <c r="AK92" i="1" s="1"/>
  <c r="AK127" i="1" s="1"/>
  <c r="I57" i="1"/>
  <c r="J57" i="1"/>
  <c r="L57" i="1"/>
  <c r="O57" i="1"/>
  <c r="P57" i="1"/>
  <c r="AS22" i="1" s="1"/>
  <c r="AS57" i="1" s="1"/>
  <c r="AS92" i="1" s="1"/>
  <c r="AS127" i="1" s="1"/>
  <c r="Q57" i="1"/>
  <c r="R57" i="1"/>
  <c r="S57" i="1"/>
  <c r="AV22" i="1" s="1"/>
  <c r="AV57" i="1" s="1"/>
  <c r="AV92" i="1" s="1"/>
  <c r="AV127" i="1" s="1"/>
  <c r="T57" i="1"/>
  <c r="W57" i="1"/>
  <c r="X57" i="1"/>
  <c r="BA22" i="1" s="1"/>
  <c r="BA57" i="1" s="1"/>
  <c r="BA92" i="1" s="1"/>
  <c r="BA127" i="1" s="1"/>
  <c r="Y57" i="1"/>
  <c r="B58" i="1"/>
  <c r="C58" i="1"/>
  <c r="AF23" i="1" s="1"/>
  <c r="AF58" i="1" s="1"/>
  <c r="AF93" i="1" s="1"/>
  <c r="D58" i="1"/>
  <c r="G58" i="1"/>
  <c r="H58" i="1"/>
  <c r="AK23" i="1" s="1"/>
  <c r="AK58" i="1" s="1"/>
  <c r="AK93" i="1" s="1"/>
  <c r="AK128" i="1" s="1"/>
  <c r="I58" i="1"/>
  <c r="J58" i="1"/>
  <c r="L58" i="1"/>
  <c r="O58" i="1"/>
  <c r="P58" i="1"/>
  <c r="AS23" i="1" s="1"/>
  <c r="AS58" i="1" s="1"/>
  <c r="AS93" i="1" s="1"/>
  <c r="AS128" i="1" s="1"/>
  <c r="Q58" i="1"/>
  <c r="R58" i="1"/>
  <c r="S58" i="1"/>
  <c r="AV23" i="1" s="1"/>
  <c r="AV58" i="1" s="1"/>
  <c r="AV93" i="1" s="1"/>
  <c r="AV128" i="1" s="1"/>
  <c r="T58" i="1"/>
  <c r="W58" i="1"/>
  <c r="X58" i="1"/>
  <c r="BA23" i="1" s="1"/>
  <c r="BA58" i="1" s="1"/>
  <c r="BA93" i="1" s="1"/>
  <c r="BA128" i="1" s="1"/>
  <c r="Y58" i="1"/>
  <c r="B59" i="1"/>
  <c r="C59" i="1"/>
  <c r="AF24" i="1" s="1"/>
  <c r="AF59" i="1" s="1"/>
  <c r="AF94" i="1" s="1"/>
  <c r="D59" i="1"/>
  <c r="G59" i="1"/>
  <c r="H59" i="1"/>
  <c r="AK24" i="1" s="1"/>
  <c r="AK59" i="1" s="1"/>
  <c r="AK94" i="1" s="1"/>
  <c r="AK129" i="1" s="1"/>
  <c r="I59" i="1"/>
  <c r="J59" i="1"/>
  <c r="L59" i="1"/>
  <c r="O59" i="1"/>
  <c r="P59" i="1"/>
  <c r="AS24" i="1" s="1"/>
  <c r="AS59" i="1" s="1"/>
  <c r="AS94" i="1" s="1"/>
  <c r="AS129" i="1" s="1"/>
  <c r="Q59" i="1"/>
  <c r="R59" i="1"/>
  <c r="S59" i="1"/>
  <c r="AV24" i="1" s="1"/>
  <c r="AV59" i="1" s="1"/>
  <c r="AV94" i="1" s="1"/>
  <c r="AV129" i="1" s="1"/>
  <c r="T59" i="1"/>
  <c r="W59" i="1"/>
  <c r="X59" i="1"/>
  <c r="BA24" i="1" s="1"/>
  <c r="BA59" i="1" s="1"/>
  <c r="BA94" i="1" s="1"/>
  <c r="BA129" i="1" s="1"/>
  <c r="Y59" i="1"/>
  <c r="B60" i="1"/>
  <c r="C60" i="1"/>
  <c r="AF25" i="1" s="1"/>
  <c r="AF60" i="1" s="1"/>
  <c r="AF95" i="1" s="1"/>
  <c r="D60" i="1"/>
  <c r="G60" i="1"/>
  <c r="H60" i="1"/>
  <c r="AK25" i="1" s="1"/>
  <c r="AK60" i="1" s="1"/>
  <c r="AK95" i="1" s="1"/>
  <c r="AK130" i="1" s="1"/>
  <c r="I60" i="1"/>
  <c r="J60" i="1"/>
  <c r="L60" i="1"/>
  <c r="O60" i="1"/>
  <c r="P60" i="1"/>
  <c r="AS25" i="1" s="1"/>
  <c r="AS60" i="1" s="1"/>
  <c r="AS95" i="1" s="1"/>
  <c r="AS130" i="1" s="1"/>
  <c r="Q60" i="1"/>
  <c r="R60" i="1"/>
  <c r="S60" i="1"/>
  <c r="AV25" i="1" s="1"/>
  <c r="AV60" i="1" s="1"/>
  <c r="AV95" i="1" s="1"/>
  <c r="AV130" i="1" s="1"/>
  <c r="T60" i="1"/>
  <c r="W60" i="1"/>
  <c r="X60" i="1"/>
  <c r="BA25" i="1" s="1"/>
  <c r="BA60" i="1" s="1"/>
  <c r="BA95" i="1" s="1"/>
  <c r="BA130" i="1" s="1"/>
  <c r="Y60" i="1"/>
  <c r="B61" i="1"/>
  <c r="C61" i="1"/>
  <c r="AF26" i="1" s="1"/>
  <c r="AF61" i="1" s="1"/>
  <c r="AF96" i="1" s="1"/>
  <c r="D61" i="1"/>
  <c r="G61" i="1"/>
  <c r="H61" i="1"/>
  <c r="AK26" i="1" s="1"/>
  <c r="AK61" i="1" s="1"/>
  <c r="AK96" i="1" s="1"/>
  <c r="AK131" i="1" s="1"/>
  <c r="I61" i="1"/>
  <c r="J61" i="1"/>
  <c r="L61" i="1"/>
  <c r="O61" i="1"/>
  <c r="P61" i="1"/>
  <c r="AS26" i="1" s="1"/>
  <c r="AS61" i="1" s="1"/>
  <c r="AS96" i="1" s="1"/>
  <c r="AS131" i="1" s="1"/>
  <c r="Q61" i="1"/>
  <c r="R61" i="1"/>
  <c r="S61" i="1"/>
  <c r="AV26" i="1" s="1"/>
  <c r="AV61" i="1" s="1"/>
  <c r="AV96" i="1" s="1"/>
  <c r="AV131" i="1" s="1"/>
  <c r="T61" i="1"/>
  <c r="W61" i="1"/>
  <c r="X61" i="1"/>
  <c r="BA26" i="1" s="1"/>
  <c r="BA61" i="1" s="1"/>
  <c r="BA96" i="1" s="1"/>
  <c r="BA131" i="1" s="1"/>
  <c r="Y61" i="1"/>
  <c r="B62" i="1"/>
  <c r="C62" i="1"/>
  <c r="AF27" i="1" s="1"/>
  <c r="AF62" i="1" s="1"/>
  <c r="AF97" i="1" s="1"/>
  <c r="D62" i="1"/>
  <c r="G62" i="1"/>
  <c r="H62" i="1"/>
  <c r="AK27" i="1" s="1"/>
  <c r="AK62" i="1" s="1"/>
  <c r="AK97" i="1" s="1"/>
  <c r="AK132" i="1" s="1"/>
  <c r="I62" i="1"/>
  <c r="J62" i="1"/>
  <c r="L62" i="1"/>
  <c r="O62" i="1"/>
  <c r="P62" i="1"/>
  <c r="AS27" i="1" s="1"/>
  <c r="AS62" i="1" s="1"/>
  <c r="AS97" i="1" s="1"/>
  <c r="AS132" i="1" s="1"/>
  <c r="Q62" i="1"/>
  <c r="R62" i="1"/>
  <c r="S62" i="1"/>
  <c r="AV27" i="1" s="1"/>
  <c r="AV62" i="1" s="1"/>
  <c r="AV97" i="1" s="1"/>
  <c r="AV132" i="1" s="1"/>
  <c r="T62" i="1"/>
  <c r="W62" i="1"/>
  <c r="X62" i="1"/>
  <c r="BA27" i="1" s="1"/>
  <c r="BA62" i="1" s="1"/>
  <c r="BA97" i="1" s="1"/>
  <c r="BA132" i="1" s="1"/>
  <c r="Y62" i="1"/>
  <c r="B63" i="1"/>
  <c r="C63" i="1"/>
  <c r="AF28" i="1" s="1"/>
  <c r="AF63" i="1" s="1"/>
  <c r="AF98" i="1" s="1"/>
  <c r="D63" i="1"/>
  <c r="G63" i="1"/>
  <c r="H63" i="1"/>
  <c r="AK28" i="1" s="1"/>
  <c r="AK63" i="1" s="1"/>
  <c r="AK98" i="1" s="1"/>
  <c r="AK133" i="1" s="1"/>
  <c r="I63" i="1"/>
  <c r="J63" i="1"/>
  <c r="L63" i="1"/>
  <c r="O63" i="1"/>
  <c r="P63" i="1"/>
  <c r="AS28" i="1" s="1"/>
  <c r="AS63" i="1" s="1"/>
  <c r="AS98" i="1" s="1"/>
  <c r="AS133" i="1" s="1"/>
  <c r="Q63" i="1"/>
  <c r="R63" i="1"/>
  <c r="S63" i="1"/>
  <c r="AV28" i="1" s="1"/>
  <c r="AV63" i="1" s="1"/>
  <c r="AV98" i="1" s="1"/>
  <c r="AV133" i="1" s="1"/>
  <c r="T63" i="1"/>
  <c r="W63" i="1"/>
  <c r="X63" i="1"/>
  <c r="BA28" i="1" s="1"/>
  <c r="BA63" i="1" s="1"/>
  <c r="BA98" i="1" s="1"/>
  <c r="BA133" i="1" s="1"/>
  <c r="Y63" i="1"/>
  <c r="B64" i="1"/>
  <c r="C64" i="1"/>
  <c r="AF29" i="1" s="1"/>
  <c r="AF64" i="1" s="1"/>
  <c r="AF99" i="1" s="1"/>
  <c r="D64" i="1"/>
  <c r="G64" i="1"/>
  <c r="H64" i="1"/>
  <c r="AK29" i="1" s="1"/>
  <c r="AK64" i="1" s="1"/>
  <c r="AK99" i="1" s="1"/>
  <c r="AK134" i="1" s="1"/>
  <c r="I64" i="1"/>
  <c r="J64" i="1"/>
  <c r="L64" i="1"/>
  <c r="O64" i="1"/>
  <c r="P64" i="1"/>
  <c r="AS29" i="1" s="1"/>
  <c r="AS64" i="1" s="1"/>
  <c r="AS99" i="1" s="1"/>
  <c r="AS134" i="1" s="1"/>
  <c r="Q64" i="1"/>
  <c r="R64" i="1"/>
  <c r="S64" i="1"/>
  <c r="AV29" i="1" s="1"/>
  <c r="AV64" i="1" s="1"/>
  <c r="AV99" i="1" s="1"/>
  <c r="AV134" i="1" s="1"/>
  <c r="T64" i="1"/>
  <c r="W64" i="1"/>
  <c r="X64" i="1"/>
  <c r="BA29" i="1" s="1"/>
  <c r="BA64" i="1" s="1"/>
  <c r="BA99" i="1" s="1"/>
  <c r="BA134" i="1" s="1"/>
  <c r="Y64" i="1"/>
  <c r="B65" i="1"/>
  <c r="C65" i="1"/>
  <c r="AF30" i="1" s="1"/>
  <c r="AF65" i="1" s="1"/>
  <c r="AF100" i="1" s="1"/>
  <c r="D65" i="1"/>
  <c r="G65" i="1"/>
  <c r="H65" i="1"/>
  <c r="AK30" i="1" s="1"/>
  <c r="AK65" i="1" s="1"/>
  <c r="AK100" i="1" s="1"/>
  <c r="AK135" i="1" s="1"/>
  <c r="I65" i="1"/>
  <c r="J65" i="1"/>
  <c r="L65" i="1"/>
  <c r="O65" i="1"/>
  <c r="P65" i="1"/>
  <c r="AS30" i="1" s="1"/>
  <c r="AS65" i="1" s="1"/>
  <c r="AS100" i="1" s="1"/>
  <c r="AS135" i="1" s="1"/>
  <c r="Q65" i="1"/>
  <c r="R65" i="1"/>
  <c r="S65" i="1"/>
  <c r="AV30" i="1" s="1"/>
  <c r="AV65" i="1" s="1"/>
  <c r="AV100" i="1" s="1"/>
  <c r="AV135" i="1" s="1"/>
  <c r="T65" i="1"/>
  <c r="W65" i="1"/>
  <c r="X65" i="1"/>
  <c r="BA30" i="1" s="1"/>
  <c r="BA65" i="1" s="1"/>
  <c r="BA100" i="1" s="1"/>
  <c r="BA135" i="1" s="1"/>
  <c r="Y65" i="1"/>
  <c r="B66" i="1"/>
  <c r="C66" i="1"/>
  <c r="AF31" i="1" s="1"/>
  <c r="AF66" i="1" s="1"/>
  <c r="AF101" i="1" s="1"/>
  <c r="D66" i="1"/>
  <c r="G66" i="1"/>
  <c r="H66" i="1"/>
  <c r="AK31" i="1" s="1"/>
  <c r="AK66" i="1" s="1"/>
  <c r="AK101" i="1" s="1"/>
  <c r="AK136" i="1" s="1"/>
  <c r="I66" i="1"/>
  <c r="J66" i="1"/>
  <c r="L66" i="1"/>
  <c r="O66" i="1"/>
  <c r="P66" i="1"/>
  <c r="AS31" i="1" s="1"/>
  <c r="AS66" i="1" s="1"/>
  <c r="AS101" i="1" s="1"/>
  <c r="AS136" i="1" s="1"/>
  <c r="Q66" i="1"/>
  <c r="R66" i="1"/>
  <c r="S66" i="1"/>
  <c r="AV31" i="1" s="1"/>
  <c r="AV66" i="1" s="1"/>
  <c r="AV101" i="1" s="1"/>
  <c r="AV136" i="1" s="1"/>
  <c r="T66" i="1"/>
  <c r="W66" i="1"/>
  <c r="X66" i="1"/>
  <c r="BA31" i="1" s="1"/>
  <c r="BA66" i="1" s="1"/>
  <c r="BA101" i="1" s="1"/>
  <c r="BA136" i="1" s="1"/>
  <c r="Y66" i="1"/>
  <c r="B67" i="1"/>
  <c r="C67" i="1"/>
  <c r="AF32" i="1" s="1"/>
  <c r="AF67" i="1" s="1"/>
  <c r="AF102" i="1" s="1"/>
  <c r="D67" i="1"/>
  <c r="G67" i="1"/>
  <c r="H67" i="1"/>
  <c r="AK32" i="1" s="1"/>
  <c r="AK67" i="1" s="1"/>
  <c r="AK102" i="1" s="1"/>
  <c r="AK137" i="1" s="1"/>
  <c r="I67" i="1"/>
  <c r="J67" i="1"/>
  <c r="L67" i="1"/>
  <c r="O67" i="1"/>
  <c r="P67" i="1"/>
  <c r="AS32" i="1" s="1"/>
  <c r="AS67" i="1" s="1"/>
  <c r="AS102" i="1" s="1"/>
  <c r="AS137" i="1" s="1"/>
  <c r="Q67" i="1"/>
  <c r="R67" i="1"/>
  <c r="S67" i="1"/>
  <c r="AV32" i="1" s="1"/>
  <c r="AV67" i="1" s="1"/>
  <c r="AV102" i="1" s="1"/>
  <c r="AV137" i="1" s="1"/>
  <c r="T67" i="1"/>
  <c r="W67" i="1"/>
  <c r="X67" i="1"/>
  <c r="BA32" i="1" s="1"/>
  <c r="BA67" i="1" s="1"/>
  <c r="BA102" i="1" s="1"/>
  <c r="BA137" i="1" s="1"/>
  <c r="Y67" i="1"/>
  <c r="B68" i="1"/>
  <c r="C68" i="1"/>
  <c r="AF33" i="1" s="1"/>
  <c r="AF68" i="1" s="1"/>
  <c r="AF103" i="1" s="1"/>
  <c r="D68" i="1"/>
  <c r="G68" i="1"/>
  <c r="H68" i="1"/>
  <c r="AK33" i="1" s="1"/>
  <c r="AK68" i="1" s="1"/>
  <c r="AK103" i="1" s="1"/>
  <c r="AK138" i="1" s="1"/>
  <c r="I68" i="1"/>
  <c r="J68" i="1"/>
  <c r="L68" i="1"/>
  <c r="O68" i="1"/>
  <c r="P68" i="1"/>
  <c r="AS33" i="1" s="1"/>
  <c r="AS68" i="1" s="1"/>
  <c r="AS103" i="1" s="1"/>
  <c r="AS138" i="1" s="1"/>
  <c r="Q68" i="1"/>
  <c r="R68" i="1"/>
  <c r="S68" i="1"/>
  <c r="AV33" i="1" s="1"/>
  <c r="AV68" i="1" s="1"/>
  <c r="AV103" i="1" s="1"/>
  <c r="AV138" i="1" s="1"/>
  <c r="T68" i="1"/>
  <c r="W68" i="1"/>
  <c r="X68" i="1"/>
  <c r="BA33" i="1" s="1"/>
  <c r="BA68" i="1" s="1"/>
  <c r="BA103" i="1" s="1"/>
  <c r="BA138" i="1" s="1"/>
  <c r="Y68" i="1"/>
  <c r="Y39" i="1"/>
  <c r="X39" i="1"/>
  <c r="W39" i="1"/>
  <c r="T39" i="1"/>
  <c r="S39" i="1"/>
  <c r="R39" i="1"/>
  <c r="Q39" i="1"/>
  <c r="P39" i="1"/>
  <c r="O39" i="1"/>
  <c r="J39" i="1"/>
  <c r="L39" i="1"/>
  <c r="I39" i="1"/>
  <c r="H39" i="1"/>
  <c r="AK4" i="1" s="1"/>
  <c r="AK39" i="1" s="1"/>
  <c r="AK74" i="1" s="1"/>
  <c r="G39" i="1"/>
  <c r="D39" i="1"/>
  <c r="B39" i="1"/>
  <c r="C39" i="1"/>
  <c r="AF4" i="1" s="1"/>
  <c r="AF39" i="1" s="1"/>
  <c r="AF74" i="1" s="1"/>
  <c r="AF109" i="1" s="1"/>
  <c r="BD103" i="1" l="1"/>
  <c r="AF138" i="1"/>
  <c r="AF209" i="1" s="1"/>
  <c r="BD102" i="1"/>
  <c r="AF137" i="1"/>
  <c r="BD86" i="1"/>
  <c r="AF121" i="1"/>
  <c r="BD101" i="1"/>
  <c r="AF136" i="1"/>
  <c r="AF207" i="1" s="1"/>
  <c r="BD85" i="1"/>
  <c r="AF120" i="1"/>
  <c r="BD100" i="1"/>
  <c r="AF135" i="1"/>
  <c r="BD76" i="1"/>
  <c r="AF111" i="1"/>
  <c r="AF182" i="1" s="1"/>
  <c r="BD99" i="1"/>
  <c r="AF134" i="1"/>
  <c r="AF205" i="1" s="1"/>
  <c r="BD91" i="1"/>
  <c r="AF126" i="1"/>
  <c r="AF197" i="1" s="1"/>
  <c r="BD83" i="1"/>
  <c r="AF118" i="1"/>
  <c r="AF189" i="1" s="1"/>
  <c r="BD75" i="1"/>
  <c r="AF110" i="1"/>
  <c r="AF181" i="1" s="1"/>
  <c r="BD95" i="1"/>
  <c r="AF130" i="1"/>
  <c r="AF201" i="1" s="1"/>
  <c r="BD84" i="1"/>
  <c r="AF119" i="1"/>
  <c r="BD74" i="1"/>
  <c r="AK109" i="1"/>
  <c r="AK180" i="1" s="1"/>
  <c r="BD98" i="1"/>
  <c r="AF133" i="1"/>
  <c r="AF204" i="1" s="1"/>
  <c r="BD90" i="1"/>
  <c r="AF125" i="1"/>
  <c r="AF196" i="1" s="1"/>
  <c r="BD82" i="1"/>
  <c r="AF117" i="1"/>
  <c r="AF188" i="1" s="1"/>
  <c r="BD87" i="1"/>
  <c r="AF122" i="1"/>
  <c r="AF193" i="1" s="1"/>
  <c r="BD94" i="1"/>
  <c r="AF129" i="1"/>
  <c r="BD78" i="1"/>
  <c r="AF113" i="1"/>
  <c r="AF184" i="1" s="1"/>
  <c r="BD93" i="1"/>
  <c r="AF128" i="1"/>
  <c r="AF199" i="1" s="1"/>
  <c r="BD92" i="1"/>
  <c r="AF127" i="1"/>
  <c r="BD97" i="1"/>
  <c r="AF132" i="1"/>
  <c r="AF203" i="1" s="1"/>
  <c r="BD89" i="1"/>
  <c r="AF124" i="1"/>
  <c r="AF195" i="1" s="1"/>
  <c r="BD81" i="1"/>
  <c r="AF116" i="1"/>
  <c r="AF187" i="1" s="1"/>
  <c r="BD79" i="1"/>
  <c r="AF114" i="1"/>
  <c r="AF185" i="1" s="1"/>
  <c r="BD77" i="1"/>
  <c r="AF112" i="1"/>
  <c r="BD96" i="1"/>
  <c r="AF131" i="1"/>
  <c r="AF202" i="1" s="1"/>
  <c r="BD88" i="1"/>
  <c r="AF123" i="1"/>
  <c r="BD80" i="1"/>
  <c r="AF115" i="1"/>
  <c r="AS205" i="1"/>
  <c r="AS189" i="1"/>
  <c r="AK209" i="1"/>
  <c r="AK201" i="1"/>
  <c r="AS196" i="1"/>
  <c r="BA190" i="1"/>
  <c r="AV185" i="1"/>
  <c r="BA182" i="1"/>
  <c r="AK202" i="1"/>
  <c r="AS201" i="1"/>
  <c r="AV198" i="1"/>
  <c r="AV194" i="1"/>
  <c r="AS203" i="1"/>
  <c r="AV200" i="1"/>
  <c r="AS195" i="1"/>
  <c r="BA181" i="1"/>
  <c r="AV190" i="1"/>
  <c r="AK200" i="1"/>
  <c r="AS199" i="1"/>
  <c r="AV192" i="1"/>
  <c r="AV188" i="1"/>
  <c r="AS187" i="1"/>
  <c r="BA208" i="1"/>
  <c r="BA196" i="1"/>
  <c r="AV195" i="1"/>
  <c r="AK191" i="1"/>
  <c r="BA188" i="1"/>
  <c r="AS182" i="1"/>
  <c r="AS209" i="1"/>
  <c r="AS193" i="1"/>
  <c r="BA191" i="1"/>
  <c r="AK186" i="1"/>
  <c r="AS185" i="1"/>
  <c r="AV182" i="1"/>
  <c r="AN184" i="1"/>
  <c r="BA207" i="1"/>
  <c r="AV206" i="1"/>
  <c r="AK206" i="1"/>
  <c r="BA203" i="1"/>
  <c r="AV202" i="1"/>
  <c r="BA199" i="1"/>
  <c r="AK198" i="1"/>
  <c r="AS197" i="1"/>
  <c r="BA195" i="1"/>
  <c r="AK194" i="1"/>
  <c r="AK190" i="1"/>
  <c r="BA187" i="1"/>
  <c r="AV186" i="1"/>
  <c r="BA183" i="1"/>
  <c r="AK182" i="1"/>
  <c r="AS181" i="1"/>
  <c r="AN194" i="1"/>
  <c r="AN182" i="1"/>
  <c r="AN195" i="1"/>
  <c r="AN197" i="1"/>
  <c r="BA180" i="1"/>
  <c r="AN188" i="1"/>
  <c r="AN189" i="1"/>
  <c r="AN209" i="1"/>
  <c r="AN208" i="1"/>
  <c r="AV209" i="1"/>
  <c r="AS208" i="1"/>
  <c r="BA206" i="1"/>
  <c r="AV205" i="1"/>
  <c r="AK205" i="1"/>
  <c r="AS204" i="1"/>
  <c r="BA202" i="1"/>
  <c r="AV201" i="1"/>
  <c r="AS200" i="1"/>
  <c r="BA198" i="1"/>
  <c r="AV197" i="1"/>
  <c r="AK197" i="1"/>
  <c r="BA194" i="1"/>
  <c r="AV193" i="1"/>
  <c r="AK193" i="1"/>
  <c r="AS192" i="1"/>
  <c r="AV189" i="1"/>
  <c r="AK189" i="1"/>
  <c r="AS188" i="1"/>
  <c r="BA186" i="1"/>
  <c r="AK185" i="1"/>
  <c r="AS184" i="1"/>
  <c r="AV181" i="1"/>
  <c r="AK181" i="1"/>
  <c r="AN205" i="1"/>
  <c r="AN206" i="1"/>
  <c r="AN185" i="1"/>
  <c r="AS180" i="1"/>
  <c r="AN198" i="1"/>
  <c r="AN201" i="1"/>
  <c r="AN203" i="1"/>
  <c r="AN181" i="1"/>
  <c r="AN193" i="1"/>
  <c r="AV180" i="1"/>
  <c r="AV208" i="1"/>
  <c r="AK208" i="1"/>
  <c r="AS207" i="1"/>
  <c r="BA205" i="1"/>
  <c r="AV204" i="1"/>
  <c r="AK204" i="1"/>
  <c r="BA201" i="1"/>
  <c r="BA197" i="1"/>
  <c r="AV196" i="1"/>
  <c r="AK196" i="1"/>
  <c r="BA193" i="1"/>
  <c r="AK192" i="1"/>
  <c r="AS191" i="1"/>
  <c r="BA189" i="1"/>
  <c r="AK188" i="1"/>
  <c r="BA185" i="1"/>
  <c r="AV184" i="1"/>
  <c r="AK184" i="1"/>
  <c r="AS183" i="1"/>
  <c r="AN191" i="1"/>
  <c r="AN196" i="1"/>
  <c r="AN190" i="1"/>
  <c r="AN202" i="1"/>
  <c r="AN192" i="1"/>
  <c r="BA209" i="1"/>
  <c r="AV207" i="1"/>
  <c r="AK207" i="1"/>
  <c r="AS206" i="1"/>
  <c r="BA204" i="1"/>
  <c r="AV203" i="1"/>
  <c r="AK203" i="1"/>
  <c r="AS202" i="1"/>
  <c r="BA200" i="1"/>
  <c r="AV199" i="1"/>
  <c r="AK199" i="1"/>
  <c r="AS198" i="1"/>
  <c r="AK195" i="1"/>
  <c r="AS194" i="1"/>
  <c r="BA192" i="1"/>
  <c r="AV191" i="1"/>
  <c r="AS190" i="1"/>
  <c r="AV187" i="1"/>
  <c r="AK187" i="1"/>
  <c r="AS186" i="1"/>
  <c r="BA184" i="1"/>
  <c r="AV183" i="1"/>
  <c r="AK183" i="1"/>
  <c r="AN187" i="1"/>
  <c r="AN204" i="1"/>
  <c r="AN180" i="1"/>
  <c r="AN207" i="1"/>
  <c r="AN186" i="1"/>
  <c r="AN199" i="1"/>
  <c r="AN200" i="1"/>
  <c r="BD123" i="1" l="1"/>
  <c r="BD194" i="1" s="1"/>
  <c r="BD115" i="1"/>
  <c r="BD186" i="1" s="1"/>
  <c r="BD119" i="1"/>
  <c r="BD190" i="1" s="1"/>
  <c r="BD135" i="1"/>
  <c r="BD206" i="1" s="1"/>
  <c r="BD116" i="1"/>
  <c r="BD187" i="1" s="1"/>
  <c r="BD128" i="1"/>
  <c r="BD199" i="1" s="1"/>
  <c r="BD132" i="1"/>
  <c r="BD203" i="1" s="1"/>
  <c r="BD136" i="1"/>
  <c r="BD207" i="1" s="1"/>
  <c r="BD113" i="1"/>
  <c r="BD184" i="1" s="1"/>
  <c r="BD126" i="1"/>
  <c r="BD197" i="1" s="1"/>
  <c r="BD130" i="1"/>
  <c r="BD201" i="1" s="1"/>
  <c r="BD124" i="1"/>
  <c r="BD195" i="1" s="1"/>
  <c r="BD117" i="1"/>
  <c r="BD188" i="1" s="1"/>
  <c r="BD125" i="1"/>
  <c r="BD196" i="1" s="1"/>
  <c r="AN183" i="1"/>
  <c r="BD109" i="1"/>
  <c r="BD127" i="1"/>
  <c r="BD198" i="1" s="1"/>
  <c r="BD120" i="1"/>
  <c r="BD191" i="1" s="1"/>
  <c r="BD129" i="1"/>
  <c r="BD200" i="1" s="1"/>
  <c r="BD137" i="1"/>
  <c r="BD208" i="1" s="1"/>
  <c r="BD110" i="1"/>
  <c r="BD118" i="1"/>
  <c r="BD189" i="1" s="1"/>
  <c r="BD122" i="1"/>
  <c r="BD193" i="1" s="1"/>
  <c r="BD134" i="1"/>
  <c r="BD205" i="1" s="1"/>
  <c r="BD114" i="1"/>
  <c r="BD185" i="1" s="1"/>
  <c r="BD111" i="1"/>
  <c r="BD182" i="1" s="1"/>
  <c r="BD131" i="1"/>
  <c r="BD202" i="1" s="1"/>
  <c r="BD133" i="1"/>
  <c r="BD204" i="1" s="1"/>
  <c r="BD138" i="1"/>
  <c r="BD209" i="1" s="1"/>
  <c r="AF186" i="1"/>
  <c r="AF190" i="1"/>
  <c r="AF194" i="1"/>
  <c r="AF206" i="1"/>
  <c r="BD121" i="1"/>
  <c r="BD192" i="1" s="1"/>
  <c r="AF180" i="1"/>
  <c r="AF198" i="1"/>
  <c r="AF183" i="1"/>
  <c r="AF191" i="1"/>
  <c r="AF192" i="1"/>
  <c r="AF200" i="1"/>
  <c r="AF208" i="1"/>
  <c r="AJ141" i="1" l="1"/>
  <c r="AJ142" i="1" s="1"/>
  <c r="AJ143" i="1" s="1"/>
  <c r="BD112" i="1"/>
  <c r="BD183" i="1" s="1"/>
</calcChain>
</file>

<file path=xl/sharedStrings.xml><?xml version="1.0" encoding="utf-8"?>
<sst xmlns="http://schemas.openxmlformats.org/spreadsheetml/2006/main" count="371" uniqueCount="89">
  <si>
    <t>階数</t>
    <rPh sb="0" eb="2">
      <t>カイスウ</t>
    </rPh>
    <phoneticPr fontId="18"/>
  </si>
  <si>
    <t>X2</t>
  </si>
  <si>
    <t>X4</t>
  </si>
  <si>
    <t>X8</t>
  </si>
  <si>
    <t>No.1</t>
  </si>
  <si>
    <t>No.2</t>
  </si>
  <si>
    <t>No.3</t>
  </si>
  <si>
    <t>No.4</t>
  </si>
  <si>
    <t>増分解析結果</t>
  </si>
  <si>
    <t>1. 解析ｹｰｽ[NS]</t>
  </si>
  <si>
    <t>節点</t>
  </si>
  <si>
    <t xml:space="preserve"> </t>
  </si>
  <si>
    <t xml:space="preserve"> (kN)</t>
  </si>
  <si>
    <t xml:space="preserve"> (cm)</t>
  </si>
  <si>
    <t>層数</t>
    <rPh sb="0" eb="2">
      <t>ソウスウ</t>
    </rPh>
    <phoneticPr fontId="18"/>
  </si>
  <si>
    <t>No.5</t>
  </si>
  <si>
    <t>No.6</t>
  </si>
  <si>
    <t>No.7</t>
  </si>
  <si>
    <t>階高(cm)</t>
  </si>
  <si>
    <t>ブレース長[NSEW共通](cm)</t>
    <rPh sb="10" eb="12">
      <t>キョウツウ</t>
    </rPh>
    <phoneticPr fontId="18"/>
  </si>
  <si>
    <t>ダンパーの傾斜角</t>
    <rPh sb="5" eb="7">
      <t>ケイシャ</t>
    </rPh>
    <rPh sb="7" eb="8">
      <t>カク</t>
    </rPh>
    <phoneticPr fontId="18"/>
  </si>
  <si>
    <t>h</t>
  </si>
  <si>
    <t>L</t>
  </si>
  <si>
    <t>θ1</t>
  </si>
  <si>
    <t>幅[共通](cm)</t>
    <rPh sb="2" eb="4">
      <t>キョウツウ</t>
    </rPh>
    <phoneticPr fontId="18"/>
  </si>
  <si>
    <t>D1</t>
  </si>
  <si>
    <r>
      <t>û</t>
    </r>
    <r>
      <rPr>
        <vertAlign val="subscript"/>
        <sz val="11"/>
        <color theme="1"/>
        <rFont val="ＭＳ Ｐゴシック"/>
        <family val="3"/>
        <charset val="128"/>
        <scheme val="minor"/>
      </rPr>
      <t>dN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vertAlign val="subscript"/>
        <sz val="11"/>
        <color theme="1"/>
        <rFont val="ＭＳ Ｐゴシック"/>
        <family val="3"/>
        <charset val="128"/>
        <scheme val="minor"/>
      </rPr>
      <t>i</t>
    </r>
  </si>
  <si>
    <r>
      <t>U</t>
    </r>
    <r>
      <rPr>
        <vertAlign val="subscript"/>
        <sz val="11"/>
        <color theme="1"/>
        <rFont val="ＭＳ Ｐゴシック"/>
        <family val="3"/>
        <charset val="128"/>
        <scheme val="minor"/>
      </rPr>
      <t>dNi</t>
    </r>
  </si>
  <si>
    <t>水平変形(cm)</t>
  </si>
  <si>
    <t>軸変形量(cm)</t>
  </si>
  <si>
    <r>
      <t>U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</si>
  <si>
    <t>水平変位/層間変形</t>
  </si>
  <si>
    <r>
      <t>α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  <r>
      <rPr>
        <sz val="11"/>
        <color theme="1"/>
        <rFont val="ＭＳ Ｐゴシック"/>
        <family val="2"/>
        <charset val="128"/>
        <scheme val="minor"/>
      </rPr>
      <t xml:space="preserve"> = U</t>
    </r>
    <r>
      <rPr>
        <vertAlign val="subscript"/>
        <sz val="11"/>
        <color theme="1"/>
        <rFont val="ＭＳ Ｐゴシック"/>
        <family val="3"/>
        <charset val="128"/>
        <scheme val="minor"/>
      </rPr>
      <t>dNi</t>
    </r>
    <r>
      <rPr>
        <sz val="11"/>
        <color theme="1"/>
        <rFont val="ＭＳ Ｐゴシック"/>
        <family val="2"/>
        <charset val="128"/>
        <scheme val="minor"/>
      </rPr>
      <t xml:space="preserve"> / U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</si>
  <si>
    <t xml:space="preserve"> S-NS</t>
  </si>
  <si>
    <t>FL31-FL30</t>
  </si>
  <si>
    <t>FL30-FL29</t>
  </si>
  <si>
    <t>FL29-FL28</t>
  </si>
  <si>
    <t>FL28-FL27</t>
  </si>
  <si>
    <t>FL27-FL26</t>
  </si>
  <si>
    <t>FL26-FL25</t>
  </si>
  <si>
    <t>FL25-FL24</t>
  </si>
  <si>
    <t>FL24-FL23</t>
  </si>
  <si>
    <t>FL23-FL22</t>
  </si>
  <si>
    <t>FL22-FL21</t>
  </si>
  <si>
    <t>FL21-FL20</t>
  </si>
  <si>
    <t>FL20-FL19</t>
  </si>
  <si>
    <t>FL19-FL18</t>
  </si>
  <si>
    <t>FL18-FL17</t>
  </si>
  <si>
    <t>FL17-FL16</t>
  </si>
  <si>
    <t>FL16-FL15</t>
  </si>
  <si>
    <t>FL15-FL14</t>
  </si>
  <si>
    <t>FL14-FL13</t>
  </si>
  <si>
    <t>FL13-FL12</t>
  </si>
  <si>
    <t>FL12-FL11</t>
  </si>
  <si>
    <t>FL11-FL10</t>
  </si>
  <si>
    <t>FL10-FL9</t>
  </si>
  <si>
    <t>FL9-FL8</t>
  </si>
  <si>
    <t>FL8-FL7</t>
  </si>
  <si>
    <t>FL7-FL6</t>
  </si>
  <si>
    <t>FL6-FL5</t>
  </si>
  <si>
    <t>FL5-FL4</t>
  </si>
  <si>
    <t>FL4-FL3</t>
  </si>
  <si>
    <t>FL3-FL2</t>
  </si>
  <si>
    <t>FL2-FL1</t>
  </si>
  <si>
    <t>NS</t>
    <phoneticPr fontId="18"/>
  </si>
  <si>
    <t xml:space="preserve"> Q-NS</t>
    <phoneticPr fontId="18"/>
  </si>
  <si>
    <t>Nブレース
変形比</t>
    <rPh sb="6" eb="8">
      <t>ヘンケイ</t>
    </rPh>
    <rPh sb="8" eb="9">
      <t>ヒ</t>
    </rPh>
    <phoneticPr fontId="18"/>
  </si>
  <si>
    <t>合計</t>
    <rPh sb="0" eb="2">
      <t>ゴウケイ</t>
    </rPh>
    <phoneticPr fontId="18"/>
  </si>
  <si>
    <t>基</t>
    <rPh sb="0" eb="1">
      <t>キ</t>
    </rPh>
    <phoneticPr fontId="18"/>
  </si>
  <si>
    <t>1/3</t>
  </si>
  <si>
    <t>配置層数層</t>
    <rPh sb="0" eb="2">
      <t>ハイチ</t>
    </rPh>
    <rPh sb="2" eb="4">
      <t>ソウスウ</t>
    </rPh>
    <rPh sb="4" eb="5">
      <t>ソウ</t>
    </rPh>
    <phoneticPr fontId="18"/>
  </si>
  <si>
    <t>層</t>
    <rPh sb="0" eb="1">
      <t>ソウ</t>
    </rPh>
    <phoneticPr fontId="18"/>
  </si>
  <si>
    <t>水平変形</t>
  </si>
  <si>
    <t>cm</t>
  </si>
  <si>
    <t>層間変形</t>
    <phoneticPr fontId="18"/>
  </si>
  <si>
    <t>αNi</t>
  </si>
  <si>
    <t>No.4-1</t>
  </si>
  <si>
    <t>No.4-2</t>
  </si>
  <si>
    <t>2スパン</t>
    <phoneticPr fontId="18"/>
  </si>
  <si>
    <t>1スパン</t>
    <phoneticPr fontId="18"/>
  </si>
  <si>
    <t>N解析</t>
    <rPh sb="1" eb="3">
      <t>カイセキ</t>
    </rPh>
    <phoneticPr fontId="18"/>
  </si>
  <si>
    <t>R解析</t>
    <rPh sb="1" eb="3">
      <t>カイセキ</t>
    </rPh>
    <phoneticPr fontId="18"/>
  </si>
  <si>
    <t>N解析-1NS-2-2</t>
    <rPh sb="1" eb="3">
      <t>カイセキ</t>
    </rPh>
    <phoneticPr fontId="18"/>
  </si>
  <si>
    <t>1 解析ｹｰｽ[N-NS]</t>
  </si>
  <si>
    <t>1.1 ﾄﾗｽ(最大/最小値)</t>
  </si>
  <si>
    <t xml:space="preserve"> 応力</t>
  </si>
  <si>
    <t xml:space="preserve"> 変形</t>
  </si>
  <si>
    <t xml:space="preserve"> 塑性率</t>
  </si>
  <si>
    <t xml:space="preserve">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</si>
</sst>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26" xfId="0" applyBorder="1" applyAlignment="1">
      <alignment vertical="center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18" xfId="0" applyBorder="1">
      <alignment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2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0" fillId="0" borderId="0" xfId="0" applyFont="1" applyBorder="1" applyAlignment="1">
      <alignment horizontal="center"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56" fontId="0" fillId="0" borderId="0" xfId="0" applyNumberFormat="1">
      <alignment vertical="center"/>
    </xf>
    <xf numFmtId="0" fontId="0" fillId="0" borderId="41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4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各層の骨組特性値（筋違型）</a:t>
            </a:r>
          </a:p>
        </c:rich>
      </c:tx>
      <c:layout>
        <c:manualLayout>
          <c:xMode val="edge"/>
          <c:yMode val="edge"/>
          <c:x val="0.33832257323624726"/>
          <c:y val="1.68030897839033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0"/>
          <c:order val="0"/>
          <c:tx>
            <c:strRef>
              <c:f>N解析_NS!$BD$106:$BD$108</c:f>
              <c:strCache>
                <c:ptCount val="3"/>
                <c:pt idx="0">
                  <c:v>Nブレース
変形比</c:v>
                </c:pt>
                <c:pt idx="2">
                  <c:v>αNi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N解析_NS!$BD$180:$BD$209</c:f>
              <c:numCache>
                <c:formatCode>0.000_ </c:formatCode>
                <c:ptCount val="30"/>
                <c:pt idx="2">
                  <c:v>1.2808825326703461</c:v>
                </c:pt>
                <c:pt idx="3">
                  <c:v>1.2809708754893454</c:v>
                </c:pt>
                <c:pt idx="4">
                  <c:v>1.28023266837168</c:v>
                </c:pt>
                <c:pt idx="5">
                  <c:v>1.2794644863882028</c:v>
                </c:pt>
                <c:pt idx="6">
                  <c:v>1.2834966661138498</c:v>
                </c:pt>
                <c:pt idx="7">
                  <c:v>1.28297109025914</c:v>
                </c:pt>
                <c:pt idx="8">
                  <c:v>1.2872595843350014</c:v>
                </c:pt>
                <c:pt idx="9">
                  <c:v>1.2572557852599562</c:v>
                </c:pt>
                <c:pt idx="10">
                  <c:v>1.2949608463859468</c:v>
                </c:pt>
                <c:pt idx="11">
                  <c:v>1.3160955213308549</c:v>
                </c:pt>
                <c:pt idx="12">
                  <c:v>1.3289655844120678</c:v>
                </c:pt>
                <c:pt idx="13">
                  <c:v>1.3356735968707429</c:v>
                </c:pt>
                <c:pt idx="14">
                  <c:v>1.332836186427423</c:v>
                </c:pt>
                <c:pt idx="15">
                  <c:v>1.3638443851525019</c:v>
                </c:pt>
                <c:pt idx="16">
                  <c:v>1.3765561775296657</c:v>
                </c:pt>
                <c:pt idx="17">
                  <c:v>1.4017609637719</c:v>
                </c:pt>
                <c:pt idx="18">
                  <c:v>1.4121057161126407</c:v>
                </c:pt>
                <c:pt idx="19">
                  <c:v>1.4307329876976234</c:v>
                </c:pt>
                <c:pt idx="20">
                  <c:v>1.428308130688178</c:v>
                </c:pt>
                <c:pt idx="21">
                  <c:v>1.4400255099781232</c:v>
                </c:pt>
                <c:pt idx="22">
                  <c:v>1.4391198335567537</c:v>
                </c:pt>
                <c:pt idx="23">
                  <c:v>1.4419688642426012</c:v>
                </c:pt>
                <c:pt idx="24">
                  <c:v>1.4157147344863952</c:v>
                </c:pt>
                <c:pt idx="25">
                  <c:v>1.3842498740282663</c:v>
                </c:pt>
                <c:pt idx="26">
                  <c:v>1.3555795695781718</c:v>
                </c:pt>
                <c:pt idx="27">
                  <c:v>1.2850227641124226</c:v>
                </c:pt>
                <c:pt idx="28">
                  <c:v>1.1723948696344673</c:v>
                </c:pt>
                <c:pt idx="29">
                  <c:v>1.0048646907216494</c:v>
                </c:pt>
              </c:numCache>
            </c:numRef>
          </c:xVal>
          <c:yVal>
            <c:numRef>
              <c:f>N解析_NS!$BC$180:$BC$209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915944"/>
        <c:axId val="321873664"/>
      </c:scatterChart>
      <c:valAx>
        <c:axId val="3219159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sz="1400" b="0"/>
                  <a:t>α</a:t>
                </a:r>
                <a:r>
                  <a:rPr lang="en-US" altLang="ja-JP" sz="1400" b="0" baseline="-25000"/>
                  <a:t>Ni</a:t>
                </a:r>
                <a:r>
                  <a:rPr lang="en-US" altLang="ja-JP" sz="1400" b="0"/>
                  <a:t> = U</a:t>
                </a:r>
                <a:r>
                  <a:rPr lang="en-US" altLang="ja-JP" sz="1400" b="0" baseline="-25000"/>
                  <a:t>dNi</a:t>
                </a:r>
                <a:r>
                  <a:rPr lang="en-US" altLang="ja-JP" sz="1400" b="0"/>
                  <a:t> / U</a:t>
                </a:r>
                <a:r>
                  <a:rPr lang="en-US" altLang="ja-JP" sz="1400" b="0" baseline="-25000"/>
                  <a:t>Ni</a:t>
                </a:r>
                <a:endParaRPr lang="ja-JP" altLang="en-US" sz="1400" b="0" baseline="-25000"/>
              </a:p>
            </c:rich>
          </c:tx>
          <c:layout>
            <c:manualLayout>
              <c:xMode val="edge"/>
              <c:yMode val="edge"/>
              <c:x val="0.40439699360403475"/>
              <c:y val="0.94689810166431632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321873664"/>
        <c:crosses val="autoZero"/>
        <c:crossBetween val="midCat"/>
      </c:valAx>
      <c:valAx>
        <c:axId val="321873664"/>
        <c:scaling>
          <c:orientation val="minMax"/>
          <c:max val="31"/>
          <c:min val="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0110870820393E-4"/>
              <c:y val="0.385570009447692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219159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8.3726047811316567E-2"/>
          <c:y val="0.2276346803403787"/>
          <c:w val="0.35658485045411792"/>
          <c:h val="0.13559545802058484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270164</xdr:colOff>
      <xdr:row>138</xdr:row>
      <xdr:rowOff>164089</xdr:rowOff>
    </xdr:from>
    <xdr:to>
      <xdr:col>53</xdr:col>
      <xdr:colOff>393803</xdr:colOff>
      <xdr:row>174</xdr:row>
      <xdr:rowOff>101580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54</xdr:col>
      <xdr:colOff>80530</xdr:colOff>
      <xdr:row>37</xdr:row>
      <xdr:rowOff>66674</xdr:rowOff>
    </xdr:from>
    <xdr:to>
      <xdr:col>56</xdr:col>
      <xdr:colOff>209550</xdr:colOff>
      <xdr:row>68</xdr:row>
      <xdr:rowOff>99556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66055" y="6467474"/>
          <a:ext cx="1272020" cy="5357357"/>
        </a:xfrm>
        <a:prstGeom prst="rect">
          <a:avLst/>
        </a:prstGeom>
      </xdr:spPr>
    </xdr:pic>
    <xdr:clientData/>
  </xdr:twoCellAnchor>
  <xdr:twoCellAnchor editAs="oneCell">
    <xdr:from>
      <xdr:col>38</xdr:col>
      <xdr:colOff>352425</xdr:colOff>
      <xdr:row>138</xdr:row>
      <xdr:rowOff>95250</xdr:rowOff>
    </xdr:from>
    <xdr:to>
      <xdr:col>41</xdr:col>
      <xdr:colOff>133350</xdr:colOff>
      <xdr:row>174</xdr:row>
      <xdr:rowOff>20738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31950" y="23974425"/>
          <a:ext cx="1447800" cy="609768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0.65361</cdr:x>
      <cdr:y>0</cdr:y>
    </cdr:from>
    <cdr:to>
      <cdr:x>1</cdr:x>
      <cdr:y>0.099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4171951" y="0"/>
          <a:ext cx="2210973" cy="623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MODEL-1NS-2-2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</cdr:x>
      <cdr:y>0</cdr:y>
    </cdr:from>
    <cdr:to>
      <cdr:x>0.31397</cdr:x>
      <cdr:y>0.07934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2000"/>
            <a:t>NS</a:t>
          </a:r>
          <a:endParaRPr kumimoji="1" lang="ja-JP" altLang="en-US" sz="2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11</xdr:row>
      <xdr:rowOff>0</xdr:rowOff>
    </xdr:from>
    <xdr:to>
      <xdr:col>11</xdr:col>
      <xdr:colOff>525978</xdr:colOff>
      <xdr:row>23</xdr:row>
      <xdr:rowOff>38099</xdr:rowOff>
    </xdr:to>
    <xdr:grpSp>
      <xdr:nvGrpSpPr>
        <xdr:cNvPr id="3" name="グループ化 2"/>
        <xdr:cNvGrpSpPr/>
      </xdr:nvGrpSpPr>
      <xdr:grpSpPr>
        <a:xfrm>
          <a:off x="10096500" y="1885950"/>
          <a:ext cx="1840428" cy="2095499"/>
          <a:chOff x="8972550" y="676275"/>
          <a:chExt cx="2088078" cy="2095499"/>
        </a:xfrm>
      </xdr:grpSpPr>
      <xdr:grpSp>
        <xdr:nvGrpSpPr>
          <xdr:cNvPr id="4" name="グループ化 3"/>
          <xdr:cNvGrpSpPr/>
        </xdr:nvGrpSpPr>
        <xdr:grpSpPr>
          <a:xfrm>
            <a:off x="8972550" y="761999"/>
            <a:ext cx="2088078" cy="2009775"/>
            <a:chOff x="8972550" y="761999"/>
            <a:chExt cx="2088078" cy="2009775"/>
          </a:xfrm>
        </xdr:grpSpPr>
        <xdr:pic>
          <xdr:nvPicPr>
            <xdr:cNvPr id="6" name="図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72550" y="761999"/>
              <a:ext cx="2088078" cy="20097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テキスト ボックス 6"/>
            <xdr:cNvSpPr txBox="1"/>
          </xdr:nvSpPr>
          <xdr:spPr>
            <a:xfrm>
              <a:off x="10153650" y="1657350"/>
              <a:ext cx="685800" cy="3524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600"/>
                <a:t>+ û</a:t>
              </a:r>
              <a:r>
                <a:rPr kumimoji="1" lang="en-US" altLang="ja-JP" sz="1600" baseline="-25000"/>
                <a:t>dN,i</a:t>
              </a:r>
              <a:endParaRPr kumimoji="1" lang="ja-JP" altLang="en-US" sz="1600" baseline="-25000"/>
            </a:p>
          </xdr:txBody>
        </xdr:sp>
      </xdr:grpSp>
      <xdr:sp macro="" textlink="">
        <xdr:nvSpPr>
          <xdr:cNvPr id="5" name="テキスト ボックス 4"/>
          <xdr:cNvSpPr txBox="1"/>
        </xdr:nvSpPr>
        <xdr:spPr>
          <a:xfrm>
            <a:off x="10372726" y="676275"/>
            <a:ext cx="495299" cy="3238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U</a:t>
            </a:r>
            <a:r>
              <a:rPr kumimoji="1" lang="en-US" altLang="ja-JP" sz="1600" baseline="-25000"/>
              <a:t>dNi</a:t>
            </a:r>
            <a:endParaRPr kumimoji="1" lang="ja-JP" altLang="en-US" sz="1600" baseline="-250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F209"/>
  <sheetViews>
    <sheetView topLeftCell="S124" zoomScale="70" zoomScaleNormal="70" workbookViewId="0">
      <selection activeCell="BD144" sqref="BD144"/>
    </sheetView>
  </sheetViews>
  <sheetFormatPr defaultRowHeight="13.5" x14ac:dyDescent="0.15"/>
  <cols>
    <col min="10" max="10" width="9.5" bestFit="1" customWidth="1"/>
    <col min="26" max="28" width="9" style="78"/>
    <col min="30" max="30" width="6.125" bestFit="1" customWidth="1"/>
    <col min="31" max="31" width="5.625" customWidth="1"/>
    <col min="32" max="32" width="10.625" customWidth="1"/>
    <col min="33" max="33" width="5.625" customWidth="1"/>
    <col min="34" max="34" width="10.625" style="78" customWidth="1"/>
    <col min="35" max="35" width="10.625" customWidth="1"/>
    <col min="36" max="36" width="5.625" customWidth="1"/>
    <col min="37" max="37" width="10.625" customWidth="1"/>
    <col min="38" max="39" width="5.625" customWidth="1"/>
    <col min="40" max="40" width="10.625" customWidth="1"/>
    <col min="41" max="41" width="5.625" customWidth="1"/>
    <col min="42" max="42" width="10.625" style="78" customWidth="1"/>
    <col min="43" max="43" width="10.625" customWidth="1"/>
    <col min="44" max="44" width="5.625" customWidth="1"/>
    <col min="45" max="45" width="10.625" customWidth="1"/>
    <col min="46" max="47" width="5.625" customWidth="1"/>
    <col min="48" max="48" width="10.625" customWidth="1"/>
    <col min="49" max="49" width="5.625" customWidth="1"/>
    <col min="50" max="50" width="10.625" style="78" customWidth="1"/>
    <col min="51" max="51" width="10.625" customWidth="1"/>
    <col min="52" max="52" width="5.625" customWidth="1"/>
    <col min="53" max="53" width="10.625" customWidth="1"/>
    <col min="54" max="54" width="5.625" customWidth="1"/>
    <col min="55" max="55" width="5.25" bestFit="1" customWidth="1"/>
    <col min="56" max="56" width="9.75" bestFit="1" customWidth="1"/>
    <col min="57" max="57" width="9.25" style="64" bestFit="1" customWidth="1"/>
  </cols>
  <sheetData>
    <row r="1" spans="1:54" x14ac:dyDescent="0.15">
      <c r="A1" s="9" t="s">
        <v>0</v>
      </c>
      <c r="B1" s="111" t="s">
        <v>1</v>
      </c>
      <c r="C1" s="123"/>
      <c r="D1" s="123"/>
      <c r="E1" s="123"/>
      <c r="F1" s="123"/>
      <c r="G1" s="123"/>
      <c r="H1" s="123"/>
      <c r="I1" s="123"/>
      <c r="J1" s="124"/>
      <c r="K1" s="111" t="s">
        <v>2</v>
      </c>
      <c r="L1" s="123"/>
      <c r="M1" s="123"/>
      <c r="N1" s="123"/>
      <c r="O1" s="123"/>
      <c r="P1" s="123"/>
      <c r="Q1" s="123"/>
      <c r="R1" s="123"/>
      <c r="S1" s="124"/>
      <c r="T1" s="111" t="s">
        <v>3</v>
      </c>
      <c r="U1" s="123"/>
      <c r="V1" s="123"/>
      <c r="W1" s="123"/>
      <c r="X1" s="123"/>
      <c r="Y1" s="123"/>
      <c r="Z1" s="123"/>
      <c r="AA1" s="123"/>
      <c r="AB1" s="124"/>
      <c r="AD1" s="125" t="s">
        <v>14</v>
      </c>
      <c r="AE1" s="111" t="s">
        <v>1</v>
      </c>
      <c r="AF1" s="123"/>
      <c r="AG1" s="123"/>
      <c r="AH1" s="123"/>
      <c r="AI1" s="123"/>
      <c r="AJ1" s="123"/>
      <c r="AK1" s="123"/>
      <c r="AL1" s="124"/>
      <c r="AM1" s="111" t="s">
        <v>2</v>
      </c>
      <c r="AN1" s="123"/>
      <c r="AO1" s="123"/>
      <c r="AP1" s="123"/>
      <c r="AQ1" s="123"/>
      <c r="AR1" s="123"/>
      <c r="AS1" s="123"/>
      <c r="AT1" s="124"/>
      <c r="AU1" s="111" t="s">
        <v>3</v>
      </c>
      <c r="AV1" s="123"/>
      <c r="AW1" s="123"/>
      <c r="AX1" s="123"/>
      <c r="AY1" s="123"/>
      <c r="AZ1" s="123"/>
      <c r="BA1" s="123"/>
      <c r="BB1" s="124"/>
    </row>
    <row r="2" spans="1:54" x14ac:dyDescent="0.15">
      <c r="A2" s="8"/>
      <c r="B2" s="112" t="s">
        <v>4</v>
      </c>
      <c r="C2" s="127"/>
      <c r="D2" s="112" t="s">
        <v>5</v>
      </c>
      <c r="E2" s="127"/>
      <c r="F2" s="110"/>
      <c r="G2" s="112" t="s">
        <v>6</v>
      </c>
      <c r="H2" s="127"/>
      <c r="I2" s="112" t="s">
        <v>7</v>
      </c>
      <c r="J2" s="127"/>
      <c r="K2" s="112" t="s">
        <v>4</v>
      </c>
      <c r="L2" s="127"/>
      <c r="M2" s="112" t="s">
        <v>5</v>
      </c>
      <c r="N2" s="127"/>
      <c r="O2" s="110"/>
      <c r="P2" s="112" t="s">
        <v>6</v>
      </c>
      <c r="Q2" s="127"/>
      <c r="R2" s="112" t="s">
        <v>7</v>
      </c>
      <c r="S2" s="127"/>
      <c r="T2" s="112" t="s">
        <v>4</v>
      </c>
      <c r="U2" s="127"/>
      <c r="V2" s="112" t="s">
        <v>5</v>
      </c>
      <c r="W2" s="127"/>
      <c r="X2" s="110"/>
      <c r="Y2" s="112" t="s">
        <v>6</v>
      </c>
      <c r="Z2" s="127"/>
      <c r="AA2" s="112" t="s">
        <v>7</v>
      </c>
      <c r="AB2" s="127"/>
      <c r="AD2" s="126"/>
      <c r="AE2" s="79" t="s">
        <v>4</v>
      </c>
      <c r="AF2" s="81" t="s">
        <v>5</v>
      </c>
      <c r="AG2" s="80" t="s">
        <v>6</v>
      </c>
      <c r="AH2" s="81" t="s">
        <v>76</v>
      </c>
      <c r="AI2" s="81" t="s">
        <v>77</v>
      </c>
      <c r="AJ2" s="80" t="s">
        <v>15</v>
      </c>
      <c r="AK2" s="81" t="s">
        <v>16</v>
      </c>
      <c r="AL2" s="86" t="s">
        <v>17</v>
      </c>
      <c r="AM2" s="79" t="s">
        <v>4</v>
      </c>
      <c r="AN2" s="81" t="s">
        <v>5</v>
      </c>
      <c r="AO2" s="80" t="s">
        <v>6</v>
      </c>
      <c r="AP2" s="81" t="s">
        <v>76</v>
      </c>
      <c r="AQ2" s="81" t="s">
        <v>77</v>
      </c>
      <c r="AR2" s="80" t="s">
        <v>15</v>
      </c>
      <c r="AS2" s="81" t="s">
        <v>16</v>
      </c>
      <c r="AT2" s="86" t="s">
        <v>17</v>
      </c>
      <c r="AU2" s="79" t="s">
        <v>4</v>
      </c>
      <c r="AV2" s="81" t="s">
        <v>5</v>
      </c>
      <c r="AW2" s="80" t="s">
        <v>6</v>
      </c>
      <c r="AX2" s="81" t="s">
        <v>76</v>
      </c>
      <c r="AY2" s="81" t="s">
        <v>77</v>
      </c>
      <c r="AZ2" s="80" t="s">
        <v>15</v>
      </c>
      <c r="BA2" s="81" t="s">
        <v>16</v>
      </c>
      <c r="BB2" s="86" t="s">
        <v>17</v>
      </c>
    </row>
    <row r="3" spans="1:54" x14ac:dyDescent="0.15">
      <c r="A3" s="8">
        <v>31</v>
      </c>
      <c r="B3" s="4">
        <v>2411</v>
      </c>
      <c r="C3" s="1">
        <v>2424</v>
      </c>
      <c r="D3" s="1">
        <v>2437</v>
      </c>
      <c r="E3" s="1">
        <v>2443</v>
      </c>
      <c r="F3" s="1">
        <v>2451</v>
      </c>
      <c r="G3" s="1">
        <v>2455</v>
      </c>
      <c r="H3" s="1">
        <v>2463</v>
      </c>
      <c r="I3" s="1">
        <v>2469</v>
      </c>
      <c r="J3" s="2">
        <v>2482</v>
      </c>
      <c r="K3" s="4">
        <v>2413</v>
      </c>
      <c r="L3" s="1">
        <v>2426</v>
      </c>
      <c r="M3" s="1">
        <v>2439</v>
      </c>
      <c r="N3" s="1">
        <v>2445</v>
      </c>
      <c r="O3" s="1">
        <v>2452</v>
      </c>
      <c r="P3" s="1">
        <v>2457</v>
      </c>
      <c r="Q3" s="1">
        <v>2465</v>
      </c>
      <c r="R3" s="1">
        <v>2471</v>
      </c>
      <c r="S3" s="2">
        <v>2484</v>
      </c>
      <c r="T3" s="4">
        <v>2421</v>
      </c>
      <c r="U3" s="4">
        <v>2434</v>
      </c>
      <c r="V3" s="1">
        <v>2440</v>
      </c>
      <c r="W3" s="1">
        <v>2448</v>
      </c>
      <c r="X3" s="1">
        <v>2453</v>
      </c>
      <c r="Y3" s="1">
        <v>2460</v>
      </c>
      <c r="Z3" s="1">
        <v>2466</v>
      </c>
      <c r="AA3" s="1">
        <v>2479</v>
      </c>
      <c r="AB3" s="2">
        <v>2492</v>
      </c>
      <c r="AD3" s="20"/>
      <c r="AE3" s="90"/>
      <c r="AF3" s="89"/>
      <c r="AG3" s="89"/>
      <c r="AH3" s="87"/>
      <c r="AI3" s="89"/>
      <c r="AJ3" s="87"/>
      <c r="AK3" s="87"/>
      <c r="AL3" s="91"/>
      <c r="AM3" s="92"/>
      <c r="AN3" s="89"/>
      <c r="AO3" s="87"/>
      <c r="AP3" s="87"/>
      <c r="AQ3" s="89"/>
      <c r="AR3" s="89"/>
      <c r="AS3" s="87"/>
      <c r="AT3" s="88"/>
      <c r="AU3" s="92"/>
      <c r="AV3" s="89"/>
      <c r="AW3" s="87"/>
      <c r="AX3" s="87"/>
      <c r="AY3" s="89"/>
      <c r="AZ3" s="89"/>
      <c r="BA3" s="87"/>
      <c r="BB3" s="88"/>
    </row>
    <row r="4" spans="1:54" x14ac:dyDescent="0.15">
      <c r="A4" s="8">
        <v>30</v>
      </c>
      <c r="B4" s="4">
        <v>2353</v>
      </c>
      <c r="C4" s="1">
        <v>2366</v>
      </c>
      <c r="D4" s="1">
        <v>2370</v>
      </c>
      <c r="E4" s="1">
        <v>2375</v>
      </c>
      <c r="F4" s="1">
        <v>2380</v>
      </c>
      <c r="G4" s="1">
        <v>2385</v>
      </c>
      <c r="H4" s="1">
        <v>2390</v>
      </c>
      <c r="I4" s="1">
        <v>2394</v>
      </c>
      <c r="J4" s="2">
        <v>2398</v>
      </c>
      <c r="K4" s="4">
        <v>2355</v>
      </c>
      <c r="L4" s="1">
        <v>2367</v>
      </c>
      <c r="M4" s="1">
        <v>2371</v>
      </c>
      <c r="N4" s="1">
        <v>2376</v>
      </c>
      <c r="O4" s="1">
        <v>2381</v>
      </c>
      <c r="P4" s="1">
        <v>2386</v>
      </c>
      <c r="Q4" s="1">
        <v>2391</v>
      </c>
      <c r="R4" s="1">
        <v>2395</v>
      </c>
      <c r="S4" s="2">
        <v>2400</v>
      </c>
      <c r="T4" s="4">
        <v>2363</v>
      </c>
      <c r="U4" s="1">
        <v>2368</v>
      </c>
      <c r="V4" s="1">
        <v>2372</v>
      </c>
      <c r="W4" s="1">
        <v>2377</v>
      </c>
      <c r="X4" s="1">
        <v>2382</v>
      </c>
      <c r="Y4" s="1">
        <v>2387</v>
      </c>
      <c r="Z4" s="1">
        <v>2392</v>
      </c>
      <c r="AA4" s="1">
        <v>2396</v>
      </c>
      <c r="AB4" s="2">
        <v>2408</v>
      </c>
      <c r="AD4" s="19">
        <v>30</v>
      </c>
      <c r="AE4" s="79"/>
      <c r="AF4" s="81" t="str">
        <f t="shared" ref="AF4:AF33" si="0">C39</f>
        <v>2424-2370</v>
      </c>
      <c r="AG4" s="81"/>
      <c r="AH4" s="81"/>
      <c r="AI4" s="81"/>
      <c r="AJ4" s="81"/>
      <c r="AK4" s="81" t="str">
        <f t="shared" ref="AK4:AK33" si="1">H39</f>
        <v>2469-2390</v>
      </c>
      <c r="AL4" s="106"/>
      <c r="AM4" s="79"/>
      <c r="AN4" s="81" t="str">
        <f t="shared" ref="AN4:AN33" si="2">K39</f>
        <v>2426-2371</v>
      </c>
      <c r="AO4" s="81"/>
      <c r="AP4" s="81"/>
      <c r="AQ4" s="81"/>
      <c r="AR4" s="81"/>
      <c r="AS4" s="81"/>
      <c r="AT4" s="106"/>
      <c r="AU4" s="79"/>
      <c r="AV4" s="81"/>
      <c r="AW4" s="81"/>
      <c r="AX4" s="81"/>
      <c r="AY4" s="81"/>
      <c r="AZ4" s="81"/>
      <c r="BA4" s="81"/>
      <c r="BB4" s="106"/>
    </row>
    <row r="5" spans="1:54" x14ac:dyDescent="0.15">
      <c r="A5" s="8">
        <v>29</v>
      </c>
      <c r="B5" s="4">
        <v>2273</v>
      </c>
      <c r="C5" s="1">
        <v>2286</v>
      </c>
      <c r="D5" s="1">
        <v>2293</v>
      </c>
      <c r="E5" s="1">
        <v>2302</v>
      </c>
      <c r="F5" s="1">
        <v>2311</v>
      </c>
      <c r="G5" s="1">
        <v>2316</v>
      </c>
      <c r="H5" s="1">
        <v>2325</v>
      </c>
      <c r="I5" s="1">
        <v>2333</v>
      </c>
      <c r="J5" s="2">
        <v>2340</v>
      </c>
      <c r="K5" s="4">
        <v>2275</v>
      </c>
      <c r="L5" s="1">
        <v>2287</v>
      </c>
      <c r="M5" s="1">
        <v>2295</v>
      </c>
      <c r="N5" s="1">
        <v>2304</v>
      </c>
      <c r="O5" s="1">
        <v>2312</v>
      </c>
      <c r="P5" s="1">
        <v>2317</v>
      </c>
      <c r="Q5" s="1">
        <v>2326</v>
      </c>
      <c r="R5" s="1">
        <v>2334</v>
      </c>
      <c r="S5" s="2">
        <v>2342</v>
      </c>
      <c r="T5" s="4">
        <v>2283</v>
      </c>
      <c r="U5" s="1">
        <v>2291</v>
      </c>
      <c r="V5" s="1">
        <v>2299</v>
      </c>
      <c r="W5" s="1">
        <v>2308</v>
      </c>
      <c r="X5" s="1">
        <v>2313</v>
      </c>
      <c r="Y5" s="1">
        <v>2321</v>
      </c>
      <c r="Z5" s="1">
        <v>2330</v>
      </c>
      <c r="AA5" s="1">
        <v>2338</v>
      </c>
      <c r="AB5" s="2">
        <v>2350</v>
      </c>
      <c r="AD5" s="19">
        <v>29</v>
      </c>
      <c r="AE5" s="79"/>
      <c r="AF5" s="81" t="str">
        <f t="shared" si="0"/>
        <v>2366-2293</v>
      </c>
      <c r="AG5" s="81"/>
      <c r="AH5" s="81"/>
      <c r="AI5" s="81"/>
      <c r="AJ5" s="81"/>
      <c r="AK5" s="81" t="str">
        <f t="shared" si="1"/>
        <v>2394-2325</v>
      </c>
      <c r="AL5" s="106"/>
      <c r="AM5" s="79"/>
      <c r="AN5" s="81" t="str">
        <f t="shared" si="2"/>
        <v>2367-2295</v>
      </c>
      <c r="AO5" s="81"/>
      <c r="AP5" s="81"/>
      <c r="AQ5" s="81"/>
      <c r="AR5" s="81"/>
      <c r="AS5" s="81" t="str">
        <f t="shared" ref="AS5:AS33" si="3">P40</f>
        <v>2395-2326</v>
      </c>
      <c r="AT5" s="106"/>
      <c r="AU5" s="79"/>
      <c r="AV5" s="81" t="str">
        <f t="shared" ref="AV5:AV33" si="4">S40</f>
        <v>2368-2299</v>
      </c>
      <c r="AW5" s="81"/>
      <c r="AX5" s="81"/>
      <c r="AY5" s="81"/>
      <c r="AZ5" s="81"/>
      <c r="BA5" s="81" t="str">
        <f t="shared" ref="BA5:BA33" si="5">X40</f>
        <v>2396-2330</v>
      </c>
      <c r="BB5" s="106"/>
    </row>
    <row r="6" spans="1:54" x14ac:dyDescent="0.15">
      <c r="A6" s="8">
        <v>28</v>
      </c>
      <c r="B6" s="4">
        <v>2193</v>
      </c>
      <c r="C6" s="1">
        <v>2206</v>
      </c>
      <c r="D6" s="1">
        <v>2213</v>
      </c>
      <c r="E6" s="1">
        <v>2222</v>
      </c>
      <c r="F6" s="1">
        <v>2231</v>
      </c>
      <c r="G6" s="1">
        <v>2236</v>
      </c>
      <c r="H6" s="1">
        <v>2245</v>
      </c>
      <c r="I6" s="1">
        <v>2253</v>
      </c>
      <c r="J6" s="2">
        <v>2260</v>
      </c>
      <c r="K6" s="4">
        <v>2195</v>
      </c>
      <c r="L6" s="1">
        <v>2207</v>
      </c>
      <c r="M6" s="1">
        <v>2215</v>
      </c>
      <c r="N6" s="1">
        <v>2224</v>
      </c>
      <c r="O6" s="1">
        <v>2232</v>
      </c>
      <c r="P6" s="1">
        <v>2237</v>
      </c>
      <c r="Q6" s="1">
        <v>2246</v>
      </c>
      <c r="R6" s="1">
        <v>2254</v>
      </c>
      <c r="S6" s="2">
        <v>2262</v>
      </c>
      <c r="T6" s="4">
        <v>2203</v>
      </c>
      <c r="U6" s="1">
        <v>2211</v>
      </c>
      <c r="V6" s="1">
        <v>2219</v>
      </c>
      <c r="W6" s="1">
        <v>2228</v>
      </c>
      <c r="X6" s="1">
        <v>2233</v>
      </c>
      <c r="Y6" s="1">
        <v>2241</v>
      </c>
      <c r="Z6" s="1">
        <v>2250</v>
      </c>
      <c r="AA6" s="1">
        <v>2258</v>
      </c>
      <c r="AB6" s="2">
        <v>2270</v>
      </c>
      <c r="AD6" s="19">
        <v>28</v>
      </c>
      <c r="AE6" s="79"/>
      <c r="AF6" s="81" t="str">
        <f t="shared" si="0"/>
        <v>2286-2213</v>
      </c>
      <c r="AG6" s="81"/>
      <c r="AH6" s="81" t="str">
        <f t="shared" ref="AH6:AH33" si="6">E41</f>
        <v>2222-2311</v>
      </c>
      <c r="AI6" s="81" t="str">
        <f t="shared" ref="AI6:AI33" si="7">F41</f>
        <v>2236-2311</v>
      </c>
      <c r="AJ6" s="81"/>
      <c r="AK6" s="81" t="str">
        <f t="shared" si="1"/>
        <v>2333-2245</v>
      </c>
      <c r="AL6" s="106"/>
      <c r="AM6" s="79"/>
      <c r="AN6" s="81" t="str">
        <f t="shared" si="2"/>
        <v>2287-2215</v>
      </c>
      <c r="AO6" s="81"/>
      <c r="AP6" s="81" t="str">
        <f t="shared" ref="AP6:AP33" si="8">M41</f>
        <v>2224-2312</v>
      </c>
      <c r="AQ6" s="81" t="str">
        <f t="shared" ref="AQ6:AQ33" si="9">N41</f>
        <v>2237-2312</v>
      </c>
      <c r="AR6" s="81"/>
      <c r="AS6" s="81" t="str">
        <f t="shared" si="3"/>
        <v>2334-2246</v>
      </c>
      <c r="AT6" s="106"/>
      <c r="AU6" s="79"/>
      <c r="AV6" s="81" t="str">
        <f t="shared" si="4"/>
        <v>2291-2219</v>
      </c>
      <c r="AW6" s="81"/>
      <c r="AX6" s="81" t="str">
        <f t="shared" ref="AX6:AX33" si="10">U41</f>
        <v>2228-2313</v>
      </c>
      <c r="AY6" s="81" t="str">
        <f t="shared" ref="AY6:AY33" si="11">V41</f>
        <v>2241-2313</v>
      </c>
      <c r="AZ6" s="81"/>
      <c r="BA6" s="81" t="str">
        <f t="shared" si="5"/>
        <v>2338-2250</v>
      </c>
      <c r="BB6" s="106"/>
    </row>
    <row r="7" spans="1:54" x14ac:dyDescent="0.15">
      <c r="A7" s="8">
        <v>27</v>
      </c>
      <c r="B7" s="4">
        <v>2113</v>
      </c>
      <c r="C7" s="1">
        <v>2126</v>
      </c>
      <c r="D7" s="1">
        <v>2133</v>
      </c>
      <c r="E7" s="1">
        <v>2142</v>
      </c>
      <c r="F7" s="1">
        <v>2151</v>
      </c>
      <c r="G7" s="1">
        <v>2156</v>
      </c>
      <c r="H7" s="1">
        <v>2165</v>
      </c>
      <c r="I7" s="1">
        <v>2173</v>
      </c>
      <c r="J7" s="2">
        <v>2180</v>
      </c>
      <c r="K7" s="4">
        <v>2115</v>
      </c>
      <c r="L7" s="1">
        <v>2127</v>
      </c>
      <c r="M7" s="1">
        <v>2135</v>
      </c>
      <c r="N7" s="1">
        <v>2144</v>
      </c>
      <c r="O7" s="1">
        <v>2152</v>
      </c>
      <c r="P7" s="1">
        <v>2157</v>
      </c>
      <c r="Q7" s="1">
        <v>2166</v>
      </c>
      <c r="R7" s="1">
        <v>2174</v>
      </c>
      <c r="S7" s="2">
        <v>2182</v>
      </c>
      <c r="T7" s="4">
        <v>2123</v>
      </c>
      <c r="U7" s="1">
        <v>2131</v>
      </c>
      <c r="V7" s="1">
        <v>2139</v>
      </c>
      <c r="W7" s="1">
        <v>2148</v>
      </c>
      <c r="X7" s="1">
        <v>2153</v>
      </c>
      <c r="Y7" s="1">
        <v>2161</v>
      </c>
      <c r="Z7" s="1">
        <v>2170</v>
      </c>
      <c r="AA7" s="1">
        <v>2178</v>
      </c>
      <c r="AB7" s="2">
        <v>2190</v>
      </c>
      <c r="AD7" s="19">
        <v>27</v>
      </c>
      <c r="AE7" s="79"/>
      <c r="AF7" s="81" t="str">
        <f t="shared" si="0"/>
        <v>2206-2133</v>
      </c>
      <c r="AG7" s="81"/>
      <c r="AH7" s="81" t="str">
        <f t="shared" si="6"/>
        <v>2142-2231</v>
      </c>
      <c r="AI7" s="81" t="str">
        <f t="shared" si="7"/>
        <v>2156-2231</v>
      </c>
      <c r="AJ7" s="81"/>
      <c r="AK7" s="81" t="str">
        <f t="shared" si="1"/>
        <v>2253-2165</v>
      </c>
      <c r="AL7" s="106"/>
      <c r="AM7" s="79"/>
      <c r="AN7" s="81" t="str">
        <f t="shared" si="2"/>
        <v>2207-2135</v>
      </c>
      <c r="AO7" s="81"/>
      <c r="AP7" s="81" t="str">
        <f t="shared" si="8"/>
        <v>2144-2232</v>
      </c>
      <c r="AQ7" s="81" t="str">
        <f t="shared" si="9"/>
        <v>2157-2232</v>
      </c>
      <c r="AR7" s="81"/>
      <c r="AS7" s="81" t="str">
        <f t="shared" si="3"/>
        <v>2254-2166</v>
      </c>
      <c r="AT7" s="106"/>
      <c r="AU7" s="79"/>
      <c r="AV7" s="81" t="str">
        <f t="shared" si="4"/>
        <v>2211-2139</v>
      </c>
      <c r="AW7" s="81"/>
      <c r="AX7" s="81" t="str">
        <f t="shared" si="10"/>
        <v>2148-2233</v>
      </c>
      <c r="AY7" s="81" t="str">
        <f t="shared" si="11"/>
        <v>2161-2233</v>
      </c>
      <c r="AZ7" s="81"/>
      <c r="BA7" s="81" t="str">
        <f t="shared" si="5"/>
        <v>2258-2170</v>
      </c>
      <c r="BB7" s="106"/>
    </row>
    <row r="8" spans="1:54" x14ac:dyDescent="0.15">
      <c r="A8" s="8">
        <v>26</v>
      </c>
      <c r="B8" s="4">
        <v>2033</v>
      </c>
      <c r="C8" s="1">
        <v>2046</v>
      </c>
      <c r="D8" s="1">
        <v>2053</v>
      </c>
      <c r="E8" s="1">
        <v>2062</v>
      </c>
      <c r="F8" s="1">
        <v>2071</v>
      </c>
      <c r="G8" s="1">
        <v>2076</v>
      </c>
      <c r="H8" s="1">
        <v>2085</v>
      </c>
      <c r="I8" s="1">
        <v>2093</v>
      </c>
      <c r="J8" s="2">
        <v>2100</v>
      </c>
      <c r="K8" s="4">
        <v>2035</v>
      </c>
      <c r="L8" s="1">
        <v>2047</v>
      </c>
      <c r="M8" s="1">
        <v>2055</v>
      </c>
      <c r="N8" s="1">
        <v>2064</v>
      </c>
      <c r="O8" s="1">
        <v>2072</v>
      </c>
      <c r="P8" s="1">
        <v>2077</v>
      </c>
      <c r="Q8" s="1">
        <v>2086</v>
      </c>
      <c r="R8" s="1">
        <v>2094</v>
      </c>
      <c r="S8" s="2">
        <v>2102</v>
      </c>
      <c r="T8" s="4">
        <v>2043</v>
      </c>
      <c r="U8" s="1">
        <v>2051</v>
      </c>
      <c r="V8" s="1">
        <v>2059</v>
      </c>
      <c r="W8" s="1">
        <v>2068</v>
      </c>
      <c r="X8" s="1">
        <v>2073</v>
      </c>
      <c r="Y8" s="1">
        <v>2081</v>
      </c>
      <c r="Z8" s="1">
        <v>2090</v>
      </c>
      <c r="AA8" s="1">
        <v>2098</v>
      </c>
      <c r="AB8" s="2">
        <v>2110</v>
      </c>
      <c r="AD8" s="19">
        <v>26</v>
      </c>
      <c r="AE8" s="79"/>
      <c r="AF8" s="81" t="str">
        <f t="shared" si="0"/>
        <v>2126-2053</v>
      </c>
      <c r="AG8" s="81"/>
      <c r="AH8" s="81" t="str">
        <f t="shared" si="6"/>
        <v>2062-2151</v>
      </c>
      <c r="AI8" s="81" t="str">
        <f t="shared" si="7"/>
        <v>2076-2151</v>
      </c>
      <c r="AJ8" s="81"/>
      <c r="AK8" s="81" t="str">
        <f t="shared" si="1"/>
        <v>2173-2085</v>
      </c>
      <c r="AL8" s="106"/>
      <c r="AM8" s="79"/>
      <c r="AN8" s="81" t="str">
        <f t="shared" si="2"/>
        <v>2127-2055</v>
      </c>
      <c r="AO8" s="81"/>
      <c r="AP8" s="81" t="str">
        <f t="shared" si="8"/>
        <v>2064-2152</v>
      </c>
      <c r="AQ8" s="81" t="str">
        <f t="shared" si="9"/>
        <v>2077-2152</v>
      </c>
      <c r="AR8" s="81"/>
      <c r="AS8" s="81" t="str">
        <f t="shared" si="3"/>
        <v>2174-2086</v>
      </c>
      <c r="AT8" s="106"/>
      <c r="AU8" s="79"/>
      <c r="AV8" s="81" t="str">
        <f t="shared" si="4"/>
        <v>2131-2059</v>
      </c>
      <c r="AW8" s="81"/>
      <c r="AX8" s="81" t="str">
        <f t="shared" si="10"/>
        <v>2068-2153</v>
      </c>
      <c r="AY8" s="81" t="str">
        <f t="shared" si="11"/>
        <v>2081-2153</v>
      </c>
      <c r="AZ8" s="81"/>
      <c r="BA8" s="81" t="str">
        <f t="shared" si="5"/>
        <v>2178-2090</v>
      </c>
      <c r="BB8" s="106"/>
    </row>
    <row r="9" spans="1:54" x14ac:dyDescent="0.15">
      <c r="A9" s="8">
        <v>25</v>
      </c>
      <c r="B9" s="4">
        <v>1953</v>
      </c>
      <c r="C9" s="1">
        <v>1966</v>
      </c>
      <c r="D9" s="1">
        <v>1973</v>
      </c>
      <c r="E9" s="1">
        <v>1982</v>
      </c>
      <c r="F9" s="1">
        <v>1991</v>
      </c>
      <c r="G9" s="1">
        <v>1996</v>
      </c>
      <c r="H9" s="1">
        <v>2005</v>
      </c>
      <c r="I9" s="1">
        <v>2013</v>
      </c>
      <c r="J9" s="2">
        <v>2020</v>
      </c>
      <c r="K9" s="4">
        <v>1955</v>
      </c>
      <c r="L9" s="1">
        <v>1967</v>
      </c>
      <c r="M9" s="1">
        <v>1975</v>
      </c>
      <c r="N9" s="1">
        <v>1984</v>
      </c>
      <c r="O9" s="1">
        <v>1992</v>
      </c>
      <c r="P9" s="1">
        <v>1997</v>
      </c>
      <c r="Q9" s="1">
        <v>2006</v>
      </c>
      <c r="R9" s="1">
        <v>2014</v>
      </c>
      <c r="S9" s="2">
        <v>2022</v>
      </c>
      <c r="T9" s="4">
        <v>1963</v>
      </c>
      <c r="U9" s="1">
        <v>1971</v>
      </c>
      <c r="V9" s="1">
        <v>1979</v>
      </c>
      <c r="W9" s="1">
        <v>1988</v>
      </c>
      <c r="X9" s="1">
        <v>1993</v>
      </c>
      <c r="Y9" s="1">
        <v>2001</v>
      </c>
      <c r="Z9" s="1">
        <v>2010</v>
      </c>
      <c r="AA9" s="1">
        <v>2018</v>
      </c>
      <c r="AB9" s="2">
        <v>2030</v>
      </c>
      <c r="AD9" s="19">
        <v>25</v>
      </c>
      <c r="AE9" s="79"/>
      <c r="AF9" s="81" t="str">
        <f t="shared" si="0"/>
        <v>2046-1973</v>
      </c>
      <c r="AG9" s="81"/>
      <c r="AH9" s="81" t="str">
        <f t="shared" si="6"/>
        <v>1982-2071</v>
      </c>
      <c r="AI9" s="81" t="str">
        <f t="shared" si="7"/>
        <v>1996-2071</v>
      </c>
      <c r="AJ9" s="81"/>
      <c r="AK9" s="81" t="str">
        <f t="shared" si="1"/>
        <v>2093-2005</v>
      </c>
      <c r="AL9" s="106"/>
      <c r="AM9" s="79"/>
      <c r="AN9" s="81" t="str">
        <f t="shared" si="2"/>
        <v>2047-1975</v>
      </c>
      <c r="AO9" s="81"/>
      <c r="AP9" s="81" t="str">
        <f t="shared" si="8"/>
        <v>1984-2072</v>
      </c>
      <c r="AQ9" s="81" t="str">
        <f t="shared" si="9"/>
        <v>1997-2072</v>
      </c>
      <c r="AR9" s="81"/>
      <c r="AS9" s="81" t="str">
        <f t="shared" si="3"/>
        <v>2094-2006</v>
      </c>
      <c r="AT9" s="106"/>
      <c r="AU9" s="79"/>
      <c r="AV9" s="81" t="str">
        <f t="shared" si="4"/>
        <v>2051-1979</v>
      </c>
      <c r="AW9" s="81"/>
      <c r="AX9" s="81" t="str">
        <f t="shared" si="10"/>
        <v>1988-2073</v>
      </c>
      <c r="AY9" s="81" t="str">
        <f t="shared" si="11"/>
        <v>2001-2073</v>
      </c>
      <c r="AZ9" s="81"/>
      <c r="BA9" s="81" t="str">
        <f t="shared" si="5"/>
        <v>2098-2010</v>
      </c>
      <c r="BB9" s="106"/>
    </row>
    <row r="10" spans="1:54" x14ac:dyDescent="0.15">
      <c r="A10" s="8">
        <v>24</v>
      </c>
      <c r="B10" s="4">
        <v>1873</v>
      </c>
      <c r="C10" s="1">
        <v>1886</v>
      </c>
      <c r="D10" s="1">
        <v>1893</v>
      </c>
      <c r="E10" s="1">
        <v>1902</v>
      </c>
      <c r="F10" s="1">
        <v>1911</v>
      </c>
      <c r="G10" s="1">
        <v>1916</v>
      </c>
      <c r="H10" s="1">
        <v>1925</v>
      </c>
      <c r="I10" s="1">
        <v>1933</v>
      </c>
      <c r="J10" s="2">
        <v>1940</v>
      </c>
      <c r="K10" s="4">
        <v>1875</v>
      </c>
      <c r="L10" s="1">
        <v>1887</v>
      </c>
      <c r="M10" s="1">
        <v>1895</v>
      </c>
      <c r="N10" s="1">
        <v>1904</v>
      </c>
      <c r="O10" s="1">
        <v>1912</v>
      </c>
      <c r="P10" s="1">
        <v>1917</v>
      </c>
      <c r="Q10" s="1">
        <v>1926</v>
      </c>
      <c r="R10" s="1">
        <v>1934</v>
      </c>
      <c r="S10" s="2">
        <v>1942</v>
      </c>
      <c r="T10" s="4">
        <v>1883</v>
      </c>
      <c r="U10" s="1">
        <v>1891</v>
      </c>
      <c r="V10" s="1">
        <v>1899</v>
      </c>
      <c r="W10" s="1">
        <v>1908</v>
      </c>
      <c r="X10" s="1">
        <v>1913</v>
      </c>
      <c r="Y10" s="1">
        <v>1921</v>
      </c>
      <c r="Z10" s="1">
        <v>1930</v>
      </c>
      <c r="AA10" s="1">
        <v>1938</v>
      </c>
      <c r="AB10" s="2">
        <v>1950</v>
      </c>
      <c r="AD10" s="19">
        <v>24</v>
      </c>
      <c r="AE10" s="79"/>
      <c r="AF10" s="81" t="str">
        <f t="shared" si="0"/>
        <v>1966-1893</v>
      </c>
      <c r="AG10" s="81"/>
      <c r="AH10" s="81" t="str">
        <f t="shared" si="6"/>
        <v>1902-1991</v>
      </c>
      <c r="AI10" s="81" t="str">
        <f t="shared" si="7"/>
        <v>1916-1991</v>
      </c>
      <c r="AJ10" s="81"/>
      <c r="AK10" s="81" t="str">
        <f t="shared" si="1"/>
        <v>2013-1925</v>
      </c>
      <c r="AL10" s="106"/>
      <c r="AM10" s="79"/>
      <c r="AN10" s="81" t="str">
        <f t="shared" si="2"/>
        <v>1967-1895</v>
      </c>
      <c r="AO10" s="81"/>
      <c r="AP10" s="81" t="str">
        <f t="shared" si="8"/>
        <v>1904-1992</v>
      </c>
      <c r="AQ10" s="81" t="str">
        <f t="shared" si="9"/>
        <v>1917-1992</v>
      </c>
      <c r="AR10" s="81"/>
      <c r="AS10" s="81" t="str">
        <f t="shared" si="3"/>
        <v>2014-1926</v>
      </c>
      <c r="AT10" s="106"/>
      <c r="AU10" s="79"/>
      <c r="AV10" s="81" t="str">
        <f t="shared" si="4"/>
        <v>1971-1899</v>
      </c>
      <c r="AW10" s="81"/>
      <c r="AX10" s="81" t="str">
        <f t="shared" si="10"/>
        <v>1908-1993</v>
      </c>
      <c r="AY10" s="81" t="str">
        <f t="shared" si="11"/>
        <v>1921-1993</v>
      </c>
      <c r="AZ10" s="81"/>
      <c r="BA10" s="81" t="str">
        <f t="shared" si="5"/>
        <v>2018-1930</v>
      </c>
      <c r="BB10" s="106"/>
    </row>
    <row r="11" spans="1:54" x14ac:dyDescent="0.15">
      <c r="A11" s="8">
        <v>23</v>
      </c>
      <c r="B11" s="4">
        <v>1793</v>
      </c>
      <c r="C11" s="1">
        <v>1806</v>
      </c>
      <c r="D11" s="1">
        <v>1813</v>
      </c>
      <c r="E11" s="1">
        <v>1822</v>
      </c>
      <c r="F11" s="1">
        <v>1831</v>
      </c>
      <c r="G11" s="1">
        <v>1836</v>
      </c>
      <c r="H11" s="1">
        <v>1845</v>
      </c>
      <c r="I11" s="1">
        <v>1853</v>
      </c>
      <c r="J11" s="2">
        <v>1860</v>
      </c>
      <c r="K11" s="4">
        <v>1795</v>
      </c>
      <c r="L11" s="1">
        <v>1807</v>
      </c>
      <c r="M11" s="1">
        <v>1815</v>
      </c>
      <c r="N11" s="1">
        <v>1824</v>
      </c>
      <c r="O11" s="1">
        <v>1832</v>
      </c>
      <c r="P11" s="1">
        <v>1837</v>
      </c>
      <c r="Q11" s="1">
        <v>1846</v>
      </c>
      <c r="R11" s="1">
        <v>1854</v>
      </c>
      <c r="S11" s="2">
        <v>1862</v>
      </c>
      <c r="T11" s="4">
        <v>1803</v>
      </c>
      <c r="U11" s="1">
        <v>1811</v>
      </c>
      <c r="V11" s="1">
        <v>1819</v>
      </c>
      <c r="W11" s="1">
        <v>1828</v>
      </c>
      <c r="X11" s="1">
        <v>1833</v>
      </c>
      <c r="Y11" s="1">
        <v>1841</v>
      </c>
      <c r="Z11" s="1">
        <v>1850</v>
      </c>
      <c r="AA11" s="1">
        <v>1858</v>
      </c>
      <c r="AB11" s="2">
        <v>1870</v>
      </c>
      <c r="AD11" s="19">
        <v>23</v>
      </c>
      <c r="AE11" s="79"/>
      <c r="AF11" s="81" t="str">
        <f t="shared" si="0"/>
        <v>1886-1813</v>
      </c>
      <c r="AG11" s="81"/>
      <c r="AH11" s="81" t="str">
        <f t="shared" si="6"/>
        <v>1822-1911</v>
      </c>
      <c r="AI11" s="81" t="str">
        <f t="shared" si="7"/>
        <v>1836-1911</v>
      </c>
      <c r="AJ11" s="81"/>
      <c r="AK11" s="81" t="str">
        <f t="shared" si="1"/>
        <v>1933-1845</v>
      </c>
      <c r="AL11" s="106"/>
      <c r="AM11" s="79"/>
      <c r="AN11" s="81" t="str">
        <f t="shared" si="2"/>
        <v>1887-1815</v>
      </c>
      <c r="AO11" s="81"/>
      <c r="AP11" s="81" t="str">
        <f t="shared" si="8"/>
        <v>1824-1912</v>
      </c>
      <c r="AQ11" s="81" t="str">
        <f t="shared" si="9"/>
        <v>1837-1912</v>
      </c>
      <c r="AR11" s="81"/>
      <c r="AS11" s="81" t="str">
        <f t="shared" si="3"/>
        <v>1934-1846</v>
      </c>
      <c r="AT11" s="106"/>
      <c r="AU11" s="79"/>
      <c r="AV11" s="81" t="str">
        <f t="shared" si="4"/>
        <v>1891-1819</v>
      </c>
      <c r="AW11" s="81"/>
      <c r="AX11" s="81" t="str">
        <f t="shared" si="10"/>
        <v>1828-1913</v>
      </c>
      <c r="AY11" s="81" t="str">
        <f t="shared" si="11"/>
        <v>1841-1913</v>
      </c>
      <c r="AZ11" s="81"/>
      <c r="BA11" s="81" t="str">
        <f t="shared" si="5"/>
        <v>1938-1850</v>
      </c>
      <c r="BB11" s="106"/>
    </row>
    <row r="12" spans="1:54" x14ac:dyDescent="0.15">
      <c r="A12" s="8">
        <v>22</v>
      </c>
      <c r="B12" s="4">
        <v>1709</v>
      </c>
      <c r="C12" s="1">
        <v>1722</v>
      </c>
      <c r="D12" s="1">
        <v>1729</v>
      </c>
      <c r="E12" s="1">
        <v>1738</v>
      </c>
      <c r="F12" s="1">
        <v>1748</v>
      </c>
      <c r="G12" s="1">
        <v>1753</v>
      </c>
      <c r="H12" s="1">
        <v>1764</v>
      </c>
      <c r="I12" s="1">
        <v>1773</v>
      </c>
      <c r="J12" s="2">
        <v>1780</v>
      </c>
      <c r="K12" s="4">
        <v>1711</v>
      </c>
      <c r="L12" s="1">
        <v>1723</v>
      </c>
      <c r="M12" s="1">
        <v>1731</v>
      </c>
      <c r="N12" s="1">
        <v>1740</v>
      </c>
      <c r="O12" s="1">
        <v>1749</v>
      </c>
      <c r="P12" s="1">
        <v>1755</v>
      </c>
      <c r="Q12" s="1">
        <v>1766</v>
      </c>
      <c r="R12" s="1">
        <v>1774</v>
      </c>
      <c r="S12" s="2">
        <v>1782</v>
      </c>
      <c r="T12" s="4">
        <v>1719</v>
      </c>
      <c r="U12" s="1">
        <v>1727</v>
      </c>
      <c r="V12" s="1">
        <v>1735</v>
      </c>
      <c r="W12" s="1">
        <v>1745</v>
      </c>
      <c r="X12" s="1">
        <v>1750</v>
      </c>
      <c r="Y12" s="1">
        <v>1760</v>
      </c>
      <c r="Z12" s="1">
        <v>1770</v>
      </c>
      <c r="AA12" s="1">
        <v>1778</v>
      </c>
      <c r="AB12" s="2">
        <v>1790</v>
      </c>
      <c r="AD12" s="19">
        <v>22</v>
      </c>
      <c r="AE12" s="79"/>
      <c r="AF12" s="81" t="str">
        <f t="shared" si="0"/>
        <v>1806-1729</v>
      </c>
      <c r="AG12" s="81"/>
      <c r="AH12" s="81" t="str">
        <f t="shared" si="6"/>
        <v>1738-1831</v>
      </c>
      <c r="AI12" s="81" t="str">
        <f t="shared" si="7"/>
        <v>1753-1831</v>
      </c>
      <c r="AJ12" s="81"/>
      <c r="AK12" s="81" t="str">
        <f t="shared" si="1"/>
        <v>1853-1764</v>
      </c>
      <c r="AL12" s="106"/>
      <c r="AM12" s="79"/>
      <c r="AN12" s="81" t="str">
        <f t="shared" si="2"/>
        <v>1807-1731</v>
      </c>
      <c r="AO12" s="81"/>
      <c r="AP12" s="81" t="str">
        <f t="shared" si="8"/>
        <v>1740-1832</v>
      </c>
      <c r="AQ12" s="81" t="str">
        <f t="shared" si="9"/>
        <v>1755-1832</v>
      </c>
      <c r="AR12" s="81"/>
      <c r="AS12" s="81" t="str">
        <f t="shared" si="3"/>
        <v>1854-1766</v>
      </c>
      <c r="AT12" s="106"/>
      <c r="AU12" s="79"/>
      <c r="AV12" s="81" t="str">
        <f t="shared" si="4"/>
        <v>1811-1735</v>
      </c>
      <c r="AW12" s="81"/>
      <c r="AX12" s="81" t="str">
        <f t="shared" si="10"/>
        <v>1745-1833</v>
      </c>
      <c r="AY12" s="81" t="str">
        <f t="shared" si="11"/>
        <v>1760-1833</v>
      </c>
      <c r="AZ12" s="81"/>
      <c r="BA12" s="81" t="str">
        <f t="shared" si="5"/>
        <v>1858-1770</v>
      </c>
      <c r="BB12" s="106"/>
    </row>
    <row r="13" spans="1:54" x14ac:dyDescent="0.15">
      <c r="A13" s="8">
        <v>21</v>
      </c>
      <c r="B13" s="4">
        <v>1627</v>
      </c>
      <c r="C13" s="1">
        <v>1640</v>
      </c>
      <c r="D13" s="1">
        <v>1647</v>
      </c>
      <c r="E13" s="1">
        <v>1656</v>
      </c>
      <c r="F13" s="1">
        <v>1665</v>
      </c>
      <c r="G13" s="1">
        <v>1670</v>
      </c>
      <c r="H13" s="1">
        <v>1680</v>
      </c>
      <c r="I13" s="1">
        <v>1689</v>
      </c>
      <c r="J13" s="2">
        <v>1696</v>
      </c>
      <c r="K13" s="4">
        <v>1629</v>
      </c>
      <c r="L13" s="1">
        <v>1641</v>
      </c>
      <c r="M13" s="1">
        <v>1649</v>
      </c>
      <c r="N13" s="1">
        <v>1658</v>
      </c>
      <c r="O13" s="1">
        <v>1666</v>
      </c>
      <c r="P13" s="1">
        <v>1672</v>
      </c>
      <c r="Q13" s="1">
        <v>1682</v>
      </c>
      <c r="R13" s="1">
        <v>1690</v>
      </c>
      <c r="S13" s="2">
        <v>1698</v>
      </c>
      <c r="T13" s="4">
        <v>1637</v>
      </c>
      <c r="U13" s="1">
        <v>1645</v>
      </c>
      <c r="V13" s="1">
        <v>1653</v>
      </c>
      <c r="W13" s="1">
        <v>1662</v>
      </c>
      <c r="X13" s="1">
        <v>1667</v>
      </c>
      <c r="Y13" s="1">
        <v>1676</v>
      </c>
      <c r="Z13" s="1">
        <v>1686</v>
      </c>
      <c r="AA13" s="1">
        <v>1694</v>
      </c>
      <c r="AB13" s="2">
        <v>1706</v>
      </c>
      <c r="AD13" s="19">
        <v>21</v>
      </c>
      <c r="AE13" s="79"/>
      <c r="AF13" s="81" t="str">
        <f t="shared" si="0"/>
        <v>1722-1647</v>
      </c>
      <c r="AG13" s="81"/>
      <c r="AH13" s="81" t="str">
        <f t="shared" si="6"/>
        <v>1656-1748</v>
      </c>
      <c r="AI13" s="81" t="str">
        <f t="shared" si="7"/>
        <v>1670-1748</v>
      </c>
      <c r="AJ13" s="81"/>
      <c r="AK13" s="81" t="str">
        <f t="shared" si="1"/>
        <v>1773-1680</v>
      </c>
      <c r="AL13" s="106"/>
      <c r="AM13" s="79"/>
      <c r="AN13" s="81" t="str">
        <f t="shared" si="2"/>
        <v>1723-1649</v>
      </c>
      <c r="AO13" s="81"/>
      <c r="AP13" s="81" t="str">
        <f t="shared" si="8"/>
        <v>1658-1749</v>
      </c>
      <c r="AQ13" s="81" t="str">
        <f t="shared" si="9"/>
        <v>1672-1749</v>
      </c>
      <c r="AR13" s="81"/>
      <c r="AS13" s="81" t="str">
        <f t="shared" si="3"/>
        <v>1774-1682</v>
      </c>
      <c r="AT13" s="106"/>
      <c r="AU13" s="79"/>
      <c r="AV13" s="81" t="str">
        <f t="shared" si="4"/>
        <v>1727-1653</v>
      </c>
      <c r="AW13" s="81"/>
      <c r="AX13" s="81" t="str">
        <f t="shared" si="10"/>
        <v>1662-1750</v>
      </c>
      <c r="AY13" s="81" t="str">
        <f t="shared" si="11"/>
        <v>1676-1750</v>
      </c>
      <c r="AZ13" s="81"/>
      <c r="BA13" s="81" t="str">
        <f t="shared" si="5"/>
        <v>1778-1686</v>
      </c>
      <c r="BB13" s="106"/>
    </row>
    <row r="14" spans="1:54" x14ac:dyDescent="0.15">
      <c r="A14" s="8">
        <v>20</v>
      </c>
      <c r="B14" s="4">
        <v>1545</v>
      </c>
      <c r="C14" s="1">
        <v>1558</v>
      </c>
      <c r="D14" s="1">
        <v>1565</v>
      </c>
      <c r="E14" s="1">
        <v>1574</v>
      </c>
      <c r="F14" s="1">
        <v>1583</v>
      </c>
      <c r="G14" s="1">
        <v>1588</v>
      </c>
      <c r="H14" s="1">
        <v>1598</v>
      </c>
      <c r="I14" s="1">
        <v>1607</v>
      </c>
      <c r="J14" s="2">
        <v>1614</v>
      </c>
      <c r="K14" s="4">
        <v>1547</v>
      </c>
      <c r="L14" s="1">
        <v>1559</v>
      </c>
      <c r="M14" s="1">
        <v>1567</v>
      </c>
      <c r="N14" s="1">
        <v>1576</v>
      </c>
      <c r="O14" s="1">
        <v>1584</v>
      </c>
      <c r="P14" s="1">
        <v>1590</v>
      </c>
      <c r="Q14" s="1">
        <v>1600</v>
      </c>
      <c r="R14" s="1">
        <v>1608</v>
      </c>
      <c r="S14" s="2">
        <v>1616</v>
      </c>
      <c r="T14" s="4">
        <v>1555</v>
      </c>
      <c r="U14" s="1">
        <v>1563</v>
      </c>
      <c r="V14" s="1">
        <v>1571</v>
      </c>
      <c r="W14" s="1">
        <v>1580</v>
      </c>
      <c r="X14" s="1">
        <v>1585</v>
      </c>
      <c r="Y14" s="1">
        <v>1594</v>
      </c>
      <c r="Z14" s="1">
        <v>1604</v>
      </c>
      <c r="AA14" s="1">
        <v>1612</v>
      </c>
      <c r="AB14" s="2">
        <v>1624</v>
      </c>
      <c r="AD14" s="19">
        <v>20</v>
      </c>
      <c r="AE14" s="79"/>
      <c r="AF14" s="81" t="str">
        <f t="shared" si="0"/>
        <v>1640-1565</v>
      </c>
      <c r="AG14" s="81"/>
      <c r="AH14" s="81" t="str">
        <f t="shared" si="6"/>
        <v>1574-1665</v>
      </c>
      <c r="AI14" s="81" t="str">
        <f t="shared" si="7"/>
        <v>1588-1665</v>
      </c>
      <c r="AJ14" s="81"/>
      <c r="AK14" s="81" t="str">
        <f t="shared" si="1"/>
        <v>1689-1598</v>
      </c>
      <c r="AL14" s="106"/>
      <c r="AM14" s="79"/>
      <c r="AN14" s="81" t="str">
        <f t="shared" si="2"/>
        <v>1641-1567</v>
      </c>
      <c r="AO14" s="81"/>
      <c r="AP14" s="81" t="str">
        <f t="shared" si="8"/>
        <v>1576-1666</v>
      </c>
      <c r="AQ14" s="81" t="str">
        <f t="shared" si="9"/>
        <v>1590-1666</v>
      </c>
      <c r="AR14" s="81"/>
      <c r="AS14" s="81" t="str">
        <f t="shared" si="3"/>
        <v>1690-1600</v>
      </c>
      <c r="AT14" s="106"/>
      <c r="AU14" s="79"/>
      <c r="AV14" s="81" t="str">
        <f t="shared" si="4"/>
        <v>1645-1571</v>
      </c>
      <c r="AW14" s="81"/>
      <c r="AX14" s="81" t="str">
        <f t="shared" si="10"/>
        <v>1580-1667</v>
      </c>
      <c r="AY14" s="81" t="str">
        <f t="shared" si="11"/>
        <v>1594-1667</v>
      </c>
      <c r="AZ14" s="81"/>
      <c r="BA14" s="81" t="str">
        <f t="shared" si="5"/>
        <v>1694-1604</v>
      </c>
      <c r="BB14" s="106"/>
    </row>
    <row r="15" spans="1:54" x14ac:dyDescent="0.15">
      <c r="A15" s="8">
        <v>19</v>
      </c>
      <c r="B15" s="4">
        <v>1463</v>
      </c>
      <c r="C15" s="1">
        <v>1476</v>
      </c>
      <c r="D15" s="1">
        <v>1483</v>
      </c>
      <c r="E15" s="1">
        <v>1492</v>
      </c>
      <c r="F15" s="1">
        <v>1501</v>
      </c>
      <c r="G15" s="1">
        <v>1506</v>
      </c>
      <c r="H15" s="1">
        <v>1516</v>
      </c>
      <c r="I15" s="1">
        <v>1525</v>
      </c>
      <c r="J15" s="2">
        <v>1532</v>
      </c>
      <c r="K15" s="4">
        <v>1465</v>
      </c>
      <c r="L15" s="1">
        <v>1477</v>
      </c>
      <c r="M15" s="1">
        <v>1485</v>
      </c>
      <c r="N15" s="1">
        <v>1494</v>
      </c>
      <c r="O15" s="1">
        <v>1502</v>
      </c>
      <c r="P15" s="1">
        <v>1508</v>
      </c>
      <c r="Q15" s="1">
        <v>1518</v>
      </c>
      <c r="R15" s="1">
        <v>1526</v>
      </c>
      <c r="S15" s="2">
        <v>1534</v>
      </c>
      <c r="T15" s="4">
        <v>1473</v>
      </c>
      <c r="U15" s="1">
        <v>1481</v>
      </c>
      <c r="V15" s="1">
        <v>1489</v>
      </c>
      <c r="W15" s="1">
        <v>1498</v>
      </c>
      <c r="X15" s="1">
        <v>1503</v>
      </c>
      <c r="Y15" s="1">
        <v>1512</v>
      </c>
      <c r="Z15" s="1">
        <v>1522</v>
      </c>
      <c r="AA15" s="1">
        <v>1530</v>
      </c>
      <c r="AB15" s="2">
        <v>1542</v>
      </c>
      <c r="AD15" s="19">
        <v>19</v>
      </c>
      <c r="AE15" s="79"/>
      <c r="AF15" s="81" t="str">
        <f t="shared" si="0"/>
        <v>1558-1483</v>
      </c>
      <c r="AG15" s="81"/>
      <c r="AH15" s="81" t="str">
        <f t="shared" si="6"/>
        <v>1492-1583</v>
      </c>
      <c r="AI15" s="81" t="str">
        <f t="shared" si="7"/>
        <v>1506-1583</v>
      </c>
      <c r="AJ15" s="81"/>
      <c r="AK15" s="81" t="str">
        <f t="shared" si="1"/>
        <v>1607-1516</v>
      </c>
      <c r="AL15" s="106"/>
      <c r="AM15" s="79"/>
      <c r="AN15" s="81" t="str">
        <f t="shared" si="2"/>
        <v>1559-1485</v>
      </c>
      <c r="AO15" s="81"/>
      <c r="AP15" s="81" t="str">
        <f t="shared" si="8"/>
        <v>1494-1584</v>
      </c>
      <c r="AQ15" s="81" t="str">
        <f t="shared" si="9"/>
        <v>1508-1584</v>
      </c>
      <c r="AR15" s="81"/>
      <c r="AS15" s="81" t="str">
        <f t="shared" si="3"/>
        <v>1608-1518</v>
      </c>
      <c r="AT15" s="106"/>
      <c r="AU15" s="79"/>
      <c r="AV15" s="81" t="str">
        <f t="shared" si="4"/>
        <v>1563-1489</v>
      </c>
      <c r="AW15" s="81"/>
      <c r="AX15" s="81" t="str">
        <f t="shared" si="10"/>
        <v>1498-1585</v>
      </c>
      <c r="AY15" s="81" t="str">
        <f t="shared" si="11"/>
        <v>1512-1585</v>
      </c>
      <c r="AZ15" s="81"/>
      <c r="BA15" s="81" t="str">
        <f t="shared" si="5"/>
        <v>1612-1522</v>
      </c>
      <c r="BB15" s="106"/>
    </row>
    <row r="16" spans="1:54" x14ac:dyDescent="0.15">
      <c r="A16" s="8">
        <v>18</v>
      </c>
      <c r="B16" s="4">
        <v>1381</v>
      </c>
      <c r="C16" s="1">
        <v>1394</v>
      </c>
      <c r="D16" s="1">
        <v>1401</v>
      </c>
      <c r="E16" s="1">
        <v>1410</v>
      </c>
      <c r="F16" s="1">
        <v>1419</v>
      </c>
      <c r="G16" s="1">
        <v>1424</v>
      </c>
      <c r="H16" s="1">
        <v>1434</v>
      </c>
      <c r="I16" s="1">
        <v>1443</v>
      </c>
      <c r="J16" s="2">
        <v>1450</v>
      </c>
      <c r="K16" s="4">
        <v>1383</v>
      </c>
      <c r="L16" s="1">
        <v>1395</v>
      </c>
      <c r="M16" s="1">
        <v>1403</v>
      </c>
      <c r="N16" s="1">
        <v>1412</v>
      </c>
      <c r="O16" s="1">
        <v>1420</v>
      </c>
      <c r="P16" s="1">
        <v>1426</v>
      </c>
      <c r="Q16" s="1">
        <v>1436</v>
      </c>
      <c r="R16" s="1">
        <v>1444</v>
      </c>
      <c r="S16" s="2">
        <v>1452</v>
      </c>
      <c r="T16" s="4">
        <v>1391</v>
      </c>
      <c r="U16" s="1">
        <v>1399</v>
      </c>
      <c r="V16" s="1">
        <v>1407</v>
      </c>
      <c r="W16" s="1">
        <v>1416</v>
      </c>
      <c r="X16" s="1">
        <v>1421</v>
      </c>
      <c r="Y16" s="1">
        <v>1430</v>
      </c>
      <c r="Z16" s="1">
        <v>1440</v>
      </c>
      <c r="AA16" s="1">
        <v>1448</v>
      </c>
      <c r="AB16" s="2">
        <v>1460</v>
      </c>
      <c r="AD16" s="19">
        <v>18</v>
      </c>
      <c r="AE16" s="79"/>
      <c r="AF16" s="81" t="str">
        <f t="shared" si="0"/>
        <v>1476-1401</v>
      </c>
      <c r="AG16" s="81"/>
      <c r="AH16" s="81" t="str">
        <f t="shared" si="6"/>
        <v>1410-1501</v>
      </c>
      <c r="AI16" s="81" t="str">
        <f t="shared" si="7"/>
        <v>1424-1501</v>
      </c>
      <c r="AJ16" s="81"/>
      <c r="AK16" s="81" t="str">
        <f t="shared" si="1"/>
        <v>1525-1434</v>
      </c>
      <c r="AL16" s="106"/>
      <c r="AM16" s="79"/>
      <c r="AN16" s="81" t="str">
        <f t="shared" si="2"/>
        <v>1477-1403</v>
      </c>
      <c r="AO16" s="81"/>
      <c r="AP16" s="81" t="str">
        <f t="shared" si="8"/>
        <v>1412-1502</v>
      </c>
      <c r="AQ16" s="81" t="str">
        <f t="shared" si="9"/>
        <v>1426-1502</v>
      </c>
      <c r="AR16" s="81"/>
      <c r="AS16" s="81" t="str">
        <f t="shared" si="3"/>
        <v>1526-1436</v>
      </c>
      <c r="AT16" s="106"/>
      <c r="AU16" s="79"/>
      <c r="AV16" s="81" t="str">
        <f t="shared" si="4"/>
        <v>1481-1407</v>
      </c>
      <c r="AW16" s="81"/>
      <c r="AX16" s="81" t="str">
        <f t="shared" si="10"/>
        <v>1416-1503</v>
      </c>
      <c r="AY16" s="81" t="str">
        <f t="shared" si="11"/>
        <v>1430-1503</v>
      </c>
      <c r="AZ16" s="81"/>
      <c r="BA16" s="81" t="str">
        <f t="shared" si="5"/>
        <v>1530-1440</v>
      </c>
      <c r="BB16" s="106"/>
    </row>
    <row r="17" spans="1:57" x14ac:dyDescent="0.15">
      <c r="A17" s="8">
        <v>17</v>
      </c>
      <c r="B17" s="4">
        <v>1299</v>
      </c>
      <c r="C17" s="1">
        <v>1312</v>
      </c>
      <c r="D17" s="1">
        <v>1319</v>
      </c>
      <c r="E17" s="1">
        <v>1328</v>
      </c>
      <c r="F17" s="1">
        <v>1337</v>
      </c>
      <c r="G17" s="1">
        <v>1342</v>
      </c>
      <c r="H17" s="1">
        <v>1352</v>
      </c>
      <c r="I17" s="1">
        <v>1361</v>
      </c>
      <c r="J17" s="2">
        <v>1368</v>
      </c>
      <c r="K17" s="4">
        <v>1301</v>
      </c>
      <c r="L17" s="1">
        <v>1313</v>
      </c>
      <c r="M17" s="1">
        <v>1321</v>
      </c>
      <c r="N17" s="1">
        <v>1330</v>
      </c>
      <c r="O17" s="1">
        <v>1338</v>
      </c>
      <c r="P17" s="1">
        <v>1344</v>
      </c>
      <c r="Q17" s="1">
        <v>1354</v>
      </c>
      <c r="R17" s="1">
        <v>1362</v>
      </c>
      <c r="S17" s="2">
        <v>1370</v>
      </c>
      <c r="T17" s="4">
        <v>1309</v>
      </c>
      <c r="U17" s="1">
        <v>1317</v>
      </c>
      <c r="V17" s="1">
        <v>1325</v>
      </c>
      <c r="W17" s="1">
        <v>1334</v>
      </c>
      <c r="X17" s="1">
        <v>1339</v>
      </c>
      <c r="Y17" s="1">
        <v>1348</v>
      </c>
      <c r="Z17" s="1">
        <v>1358</v>
      </c>
      <c r="AA17" s="1">
        <v>1366</v>
      </c>
      <c r="AB17" s="2">
        <v>1378</v>
      </c>
      <c r="AD17" s="19">
        <v>17</v>
      </c>
      <c r="AE17" s="79"/>
      <c r="AF17" s="81" t="str">
        <f t="shared" si="0"/>
        <v>1394-1319</v>
      </c>
      <c r="AG17" s="81"/>
      <c r="AH17" s="81" t="str">
        <f t="shared" si="6"/>
        <v>1328-1419</v>
      </c>
      <c r="AI17" s="81" t="str">
        <f t="shared" si="7"/>
        <v>1342-1419</v>
      </c>
      <c r="AJ17" s="81"/>
      <c r="AK17" s="81" t="str">
        <f t="shared" si="1"/>
        <v>1443-1352</v>
      </c>
      <c r="AL17" s="106"/>
      <c r="AM17" s="79"/>
      <c r="AN17" s="81" t="str">
        <f t="shared" si="2"/>
        <v>1395-1321</v>
      </c>
      <c r="AO17" s="81"/>
      <c r="AP17" s="81" t="str">
        <f t="shared" si="8"/>
        <v>1330-1420</v>
      </c>
      <c r="AQ17" s="81" t="str">
        <f t="shared" si="9"/>
        <v>1344-1420</v>
      </c>
      <c r="AR17" s="81"/>
      <c r="AS17" s="81" t="str">
        <f t="shared" si="3"/>
        <v>1444-1354</v>
      </c>
      <c r="AT17" s="106"/>
      <c r="AU17" s="79"/>
      <c r="AV17" s="81" t="str">
        <f t="shared" si="4"/>
        <v>1399-1325</v>
      </c>
      <c r="AW17" s="81"/>
      <c r="AX17" s="81" t="str">
        <f t="shared" si="10"/>
        <v>1334-1421</v>
      </c>
      <c r="AY17" s="81" t="str">
        <f t="shared" si="11"/>
        <v>1348-1421</v>
      </c>
      <c r="AZ17" s="81"/>
      <c r="BA17" s="81" t="str">
        <f t="shared" si="5"/>
        <v>1448-1358</v>
      </c>
      <c r="BB17" s="106"/>
    </row>
    <row r="18" spans="1:57" x14ac:dyDescent="0.15">
      <c r="A18" s="8">
        <v>16</v>
      </c>
      <c r="B18" s="4">
        <v>1215</v>
      </c>
      <c r="C18" s="1">
        <v>1228</v>
      </c>
      <c r="D18" s="1">
        <v>1235</v>
      </c>
      <c r="E18" s="1">
        <v>1244</v>
      </c>
      <c r="F18" s="1">
        <v>1254</v>
      </c>
      <c r="G18" s="1">
        <v>1259</v>
      </c>
      <c r="H18" s="1">
        <v>1270</v>
      </c>
      <c r="I18" s="1">
        <v>1279</v>
      </c>
      <c r="J18" s="2">
        <v>1286</v>
      </c>
      <c r="K18" s="4">
        <v>1217</v>
      </c>
      <c r="L18" s="1">
        <v>1229</v>
      </c>
      <c r="M18" s="1">
        <v>1237</v>
      </c>
      <c r="N18" s="1">
        <v>1246</v>
      </c>
      <c r="O18" s="1">
        <v>1255</v>
      </c>
      <c r="P18" s="1">
        <v>1261</v>
      </c>
      <c r="Q18" s="1">
        <v>1272</v>
      </c>
      <c r="R18" s="1">
        <v>1280</v>
      </c>
      <c r="S18" s="2">
        <v>1288</v>
      </c>
      <c r="T18" s="4">
        <v>1225</v>
      </c>
      <c r="U18" s="1">
        <v>1233</v>
      </c>
      <c r="V18" s="1">
        <v>1241</v>
      </c>
      <c r="W18" s="1">
        <v>1251</v>
      </c>
      <c r="X18" s="1">
        <v>1256</v>
      </c>
      <c r="Y18" s="1">
        <v>1266</v>
      </c>
      <c r="Z18" s="1">
        <v>1276</v>
      </c>
      <c r="AA18" s="1">
        <v>1284</v>
      </c>
      <c r="AB18" s="2">
        <v>1296</v>
      </c>
      <c r="AD18" s="19">
        <v>16</v>
      </c>
      <c r="AE18" s="79"/>
      <c r="AF18" s="81" t="str">
        <f t="shared" si="0"/>
        <v>1312-1235</v>
      </c>
      <c r="AG18" s="81"/>
      <c r="AH18" s="81" t="str">
        <f t="shared" si="6"/>
        <v>1244-1337</v>
      </c>
      <c r="AI18" s="81" t="str">
        <f t="shared" si="7"/>
        <v>1259-1337</v>
      </c>
      <c r="AJ18" s="81"/>
      <c r="AK18" s="81" t="str">
        <f t="shared" si="1"/>
        <v>1361-1270</v>
      </c>
      <c r="AL18" s="106"/>
      <c r="AM18" s="79"/>
      <c r="AN18" s="81" t="str">
        <f t="shared" si="2"/>
        <v>1313-1237</v>
      </c>
      <c r="AO18" s="81"/>
      <c r="AP18" s="81" t="str">
        <f t="shared" si="8"/>
        <v>1246-1338</v>
      </c>
      <c r="AQ18" s="81" t="str">
        <f t="shared" si="9"/>
        <v>1261-1338</v>
      </c>
      <c r="AR18" s="81"/>
      <c r="AS18" s="81" t="str">
        <f t="shared" si="3"/>
        <v>1362-1272</v>
      </c>
      <c r="AT18" s="106"/>
      <c r="AU18" s="79"/>
      <c r="AV18" s="81" t="str">
        <f t="shared" si="4"/>
        <v>1317-1241</v>
      </c>
      <c r="AW18" s="81"/>
      <c r="AX18" s="81" t="str">
        <f t="shared" si="10"/>
        <v>1251-1339</v>
      </c>
      <c r="AY18" s="81" t="str">
        <f t="shared" si="11"/>
        <v>1266-1339</v>
      </c>
      <c r="AZ18" s="81"/>
      <c r="BA18" s="81" t="str">
        <f t="shared" si="5"/>
        <v>1366-1276</v>
      </c>
      <c r="BB18" s="106"/>
    </row>
    <row r="19" spans="1:57" x14ac:dyDescent="0.15">
      <c r="A19" s="8">
        <v>15</v>
      </c>
      <c r="B19" s="4">
        <v>1133</v>
      </c>
      <c r="C19" s="1">
        <v>1146</v>
      </c>
      <c r="D19" s="1">
        <v>1153</v>
      </c>
      <c r="E19" s="1">
        <v>1162</v>
      </c>
      <c r="F19" s="1">
        <v>1171</v>
      </c>
      <c r="G19" s="1">
        <v>1176</v>
      </c>
      <c r="H19" s="1">
        <v>1186</v>
      </c>
      <c r="I19" s="1">
        <v>1195</v>
      </c>
      <c r="J19" s="2">
        <v>1202</v>
      </c>
      <c r="K19" s="4">
        <v>1135</v>
      </c>
      <c r="L19" s="1">
        <v>1147</v>
      </c>
      <c r="M19" s="1">
        <v>1155</v>
      </c>
      <c r="N19" s="1">
        <v>1164</v>
      </c>
      <c r="O19" s="1">
        <v>1172</v>
      </c>
      <c r="P19" s="1">
        <v>1178</v>
      </c>
      <c r="Q19" s="1">
        <v>1188</v>
      </c>
      <c r="R19" s="1">
        <v>1196</v>
      </c>
      <c r="S19" s="2">
        <v>1204</v>
      </c>
      <c r="T19" s="4">
        <v>1143</v>
      </c>
      <c r="U19" s="1">
        <v>1151</v>
      </c>
      <c r="V19" s="1">
        <v>1159</v>
      </c>
      <c r="W19" s="1">
        <v>1168</v>
      </c>
      <c r="X19" s="1">
        <v>1173</v>
      </c>
      <c r="Y19" s="1">
        <v>1182</v>
      </c>
      <c r="Z19" s="1">
        <v>1192</v>
      </c>
      <c r="AA19" s="1">
        <v>1200</v>
      </c>
      <c r="AB19" s="2">
        <v>1212</v>
      </c>
      <c r="AD19" s="19">
        <v>15</v>
      </c>
      <c r="AE19" s="79"/>
      <c r="AF19" s="81" t="str">
        <f t="shared" si="0"/>
        <v>1228-1153</v>
      </c>
      <c r="AG19" s="81"/>
      <c r="AH19" s="81" t="str">
        <f t="shared" si="6"/>
        <v>1162-1254</v>
      </c>
      <c r="AI19" s="81" t="str">
        <f t="shared" si="7"/>
        <v>1176-1254</v>
      </c>
      <c r="AJ19" s="81"/>
      <c r="AK19" s="81" t="str">
        <f t="shared" si="1"/>
        <v>1279-1186</v>
      </c>
      <c r="AL19" s="106"/>
      <c r="AM19" s="79"/>
      <c r="AN19" s="81" t="str">
        <f t="shared" si="2"/>
        <v>1229-1155</v>
      </c>
      <c r="AO19" s="81"/>
      <c r="AP19" s="81" t="str">
        <f t="shared" si="8"/>
        <v>1164-1255</v>
      </c>
      <c r="AQ19" s="81" t="str">
        <f t="shared" si="9"/>
        <v>1178-1255</v>
      </c>
      <c r="AR19" s="81"/>
      <c r="AS19" s="81" t="str">
        <f t="shared" si="3"/>
        <v>1280-1188</v>
      </c>
      <c r="AT19" s="106"/>
      <c r="AU19" s="79"/>
      <c r="AV19" s="81" t="str">
        <f t="shared" si="4"/>
        <v>1233-1159</v>
      </c>
      <c r="AW19" s="81"/>
      <c r="AX19" s="81" t="str">
        <f t="shared" si="10"/>
        <v>1168-1256</v>
      </c>
      <c r="AY19" s="81" t="str">
        <f t="shared" si="11"/>
        <v>1182-1256</v>
      </c>
      <c r="AZ19" s="81"/>
      <c r="BA19" s="81" t="str">
        <f t="shared" si="5"/>
        <v>1284-1192</v>
      </c>
      <c r="BB19" s="106"/>
    </row>
    <row r="20" spans="1:57" x14ac:dyDescent="0.15">
      <c r="A20" s="8">
        <v>14</v>
      </c>
      <c r="B20" s="4">
        <v>1051</v>
      </c>
      <c r="C20" s="1">
        <v>1064</v>
      </c>
      <c r="D20" s="1">
        <v>1071</v>
      </c>
      <c r="E20" s="1">
        <v>1080</v>
      </c>
      <c r="F20" s="1">
        <v>1089</v>
      </c>
      <c r="G20" s="1">
        <v>1094</v>
      </c>
      <c r="H20" s="1">
        <v>1104</v>
      </c>
      <c r="I20" s="1">
        <v>1113</v>
      </c>
      <c r="J20" s="2">
        <v>1120</v>
      </c>
      <c r="K20" s="4">
        <v>1053</v>
      </c>
      <c r="L20" s="1">
        <v>1065</v>
      </c>
      <c r="M20" s="1">
        <v>1073</v>
      </c>
      <c r="N20" s="1">
        <v>1082</v>
      </c>
      <c r="O20" s="1">
        <v>1090</v>
      </c>
      <c r="P20" s="1">
        <v>1096</v>
      </c>
      <c r="Q20" s="1">
        <v>1106</v>
      </c>
      <c r="R20" s="1">
        <v>1114</v>
      </c>
      <c r="S20" s="2">
        <v>1122</v>
      </c>
      <c r="T20" s="10">
        <v>1061</v>
      </c>
      <c r="U20" s="1">
        <v>1069</v>
      </c>
      <c r="V20" s="1">
        <v>1077</v>
      </c>
      <c r="W20" s="1">
        <v>1086</v>
      </c>
      <c r="X20" s="1">
        <v>1091</v>
      </c>
      <c r="Y20" s="1">
        <v>1100</v>
      </c>
      <c r="Z20" s="1">
        <v>1110</v>
      </c>
      <c r="AA20" s="1">
        <v>1118</v>
      </c>
      <c r="AB20" s="2">
        <v>1130</v>
      </c>
      <c r="AD20" s="19">
        <v>14</v>
      </c>
      <c r="AE20" s="79"/>
      <c r="AF20" s="81" t="str">
        <f t="shared" si="0"/>
        <v>1146-1071</v>
      </c>
      <c r="AG20" s="81"/>
      <c r="AH20" s="81" t="str">
        <f t="shared" si="6"/>
        <v>1080-1171</v>
      </c>
      <c r="AI20" s="81" t="str">
        <f t="shared" si="7"/>
        <v>1094-1171</v>
      </c>
      <c r="AJ20" s="81"/>
      <c r="AK20" s="81" t="str">
        <f t="shared" si="1"/>
        <v>1195-1104</v>
      </c>
      <c r="AL20" s="106"/>
      <c r="AM20" s="79"/>
      <c r="AN20" s="81" t="str">
        <f t="shared" si="2"/>
        <v>1147-1073</v>
      </c>
      <c r="AO20" s="81"/>
      <c r="AP20" s="81" t="str">
        <f t="shared" si="8"/>
        <v>1082-1172</v>
      </c>
      <c r="AQ20" s="81" t="str">
        <f t="shared" si="9"/>
        <v>1096-1172</v>
      </c>
      <c r="AR20" s="81"/>
      <c r="AS20" s="81" t="str">
        <f t="shared" si="3"/>
        <v>1196-1106</v>
      </c>
      <c r="AT20" s="106"/>
      <c r="AU20" s="79"/>
      <c r="AV20" s="81" t="str">
        <f t="shared" si="4"/>
        <v>1151-1077</v>
      </c>
      <c r="AW20" s="81"/>
      <c r="AX20" s="81" t="str">
        <f t="shared" si="10"/>
        <v>1086-1173</v>
      </c>
      <c r="AY20" s="81" t="str">
        <f t="shared" si="11"/>
        <v>1100-1173</v>
      </c>
      <c r="AZ20" s="81"/>
      <c r="BA20" s="81" t="str">
        <f t="shared" si="5"/>
        <v>1200-1110</v>
      </c>
      <c r="BB20" s="106"/>
    </row>
    <row r="21" spans="1:57" x14ac:dyDescent="0.15">
      <c r="A21" s="8">
        <v>13</v>
      </c>
      <c r="B21" s="4">
        <v>969</v>
      </c>
      <c r="C21" s="1">
        <v>982</v>
      </c>
      <c r="D21" s="1">
        <v>989</v>
      </c>
      <c r="E21" s="1">
        <v>998</v>
      </c>
      <c r="F21" s="1">
        <v>1007</v>
      </c>
      <c r="G21" s="1">
        <v>1012</v>
      </c>
      <c r="H21" s="1">
        <v>1022</v>
      </c>
      <c r="I21" s="1">
        <v>1031</v>
      </c>
      <c r="J21" s="2">
        <v>1038</v>
      </c>
      <c r="K21" s="4">
        <v>971</v>
      </c>
      <c r="L21" s="1">
        <v>983</v>
      </c>
      <c r="M21" s="1">
        <v>991</v>
      </c>
      <c r="N21" s="1">
        <v>1000</v>
      </c>
      <c r="O21" s="1">
        <v>1008</v>
      </c>
      <c r="P21" s="1">
        <v>1014</v>
      </c>
      <c r="Q21" s="1">
        <v>1024</v>
      </c>
      <c r="R21" s="1">
        <v>1032</v>
      </c>
      <c r="S21" s="2">
        <v>1040</v>
      </c>
      <c r="T21" s="4">
        <v>979</v>
      </c>
      <c r="U21" s="1">
        <v>987</v>
      </c>
      <c r="V21" s="1">
        <v>995</v>
      </c>
      <c r="W21" s="1">
        <v>1004</v>
      </c>
      <c r="X21" s="1">
        <v>1009</v>
      </c>
      <c r="Y21" s="1">
        <v>1018</v>
      </c>
      <c r="Z21" s="1">
        <v>1028</v>
      </c>
      <c r="AA21" s="1">
        <v>1036</v>
      </c>
      <c r="AB21" s="2">
        <v>1048</v>
      </c>
      <c r="AD21" s="19">
        <v>13</v>
      </c>
      <c r="AE21" s="79"/>
      <c r="AF21" s="81" t="str">
        <f t="shared" si="0"/>
        <v>1064-989</v>
      </c>
      <c r="AG21" s="81"/>
      <c r="AH21" s="81" t="str">
        <f t="shared" si="6"/>
        <v>998-1089</v>
      </c>
      <c r="AI21" s="81" t="str">
        <f t="shared" si="7"/>
        <v>1012-1089</v>
      </c>
      <c r="AJ21" s="81"/>
      <c r="AK21" s="81" t="str">
        <f t="shared" si="1"/>
        <v>1113-1022</v>
      </c>
      <c r="AL21" s="106"/>
      <c r="AM21" s="79"/>
      <c r="AN21" s="81" t="str">
        <f t="shared" si="2"/>
        <v>1065-991</v>
      </c>
      <c r="AO21" s="81"/>
      <c r="AP21" s="81" t="str">
        <f t="shared" si="8"/>
        <v>1000-1090</v>
      </c>
      <c r="AQ21" s="81" t="str">
        <f t="shared" si="9"/>
        <v>1014-1090</v>
      </c>
      <c r="AR21" s="81"/>
      <c r="AS21" s="81" t="str">
        <f t="shared" si="3"/>
        <v>1114-1024</v>
      </c>
      <c r="AT21" s="106"/>
      <c r="AU21" s="79"/>
      <c r="AV21" s="81" t="str">
        <f t="shared" si="4"/>
        <v>1069-995</v>
      </c>
      <c r="AW21" s="81"/>
      <c r="AX21" s="81" t="str">
        <f t="shared" si="10"/>
        <v>1004-1091</v>
      </c>
      <c r="AY21" s="81" t="str">
        <f t="shared" si="11"/>
        <v>1018-1091</v>
      </c>
      <c r="AZ21" s="81"/>
      <c r="BA21" s="81" t="str">
        <f t="shared" si="5"/>
        <v>1118-1028</v>
      </c>
      <c r="BB21" s="106"/>
    </row>
    <row r="22" spans="1:57" x14ac:dyDescent="0.15">
      <c r="A22" s="8">
        <v>12</v>
      </c>
      <c r="B22" s="4">
        <v>883</v>
      </c>
      <c r="C22" s="1">
        <v>897</v>
      </c>
      <c r="D22" s="1">
        <v>905</v>
      </c>
      <c r="E22" s="1">
        <v>914</v>
      </c>
      <c r="F22" s="1">
        <v>923</v>
      </c>
      <c r="G22" s="1">
        <v>928</v>
      </c>
      <c r="H22" s="1">
        <v>938</v>
      </c>
      <c r="I22" s="1">
        <v>948</v>
      </c>
      <c r="J22" s="2">
        <v>956</v>
      </c>
      <c r="K22" s="4">
        <v>885</v>
      </c>
      <c r="L22" s="1">
        <v>898</v>
      </c>
      <c r="M22" s="1">
        <v>907</v>
      </c>
      <c r="N22" s="1">
        <v>916</v>
      </c>
      <c r="O22" s="1">
        <v>924</v>
      </c>
      <c r="P22" s="1">
        <v>930</v>
      </c>
      <c r="Q22" s="1">
        <v>940</v>
      </c>
      <c r="R22" s="1">
        <v>949</v>
      </c>
      <c r="S22" s="2">
        <v>958</v>
      </c>
      <c r="T22" s="4">
        <v>893</v>
      </c>
      <c r="U22" s="1">
        <v>902</v>
      </c>
      <c r="V22" s="1">
        <v>911</v>
      </c>
      <c r="W22" s="1">
        <v>920</v>
      </c>
      <c r="X22" s="1">
        <v>925</v>
      </c>
      <c r="Y22" s="1">
        <v>934</v>
      </c>
      <c r="Z22" s="1">
        <v>944</v>
      </c>
      <c r="AA22" s="1">
        <v>953</v>
      </c>
      <c r="AB22" s="2">
        <v>966</v>
      </c>
      <c r="AD22" s="19">
        <v>12</v>
      </c>
      <c r="AE22" s="79"/>
      <c r="AF22" s="81" t="str">
        <f t="shared" si="0"/>
        <v>982-905</v>
      </c>
      <c r="AG22" s="81"/>
      <c r="AH22" s="81" t="str">
        <f t="shared" si="6"/>
        <v>914-1007</v>
      </c>
      <c r="AI22" s="81" t="str">
        <f t="shared" si="7"/>
        <v>928-1007</v>
      </c>
      <c r="AJ22" s="81"/>
      <c r="AK22" s="81" t="str">
        <f t="shared" si="1"/>
        <v>1031-938</v>
      </c>
      <c r="AL22" s="106"/>
      <c r="AM22" s="79"/>
      <c r="AN22" s="81" t="str">
        <f t="shared" si="2"/>
        <v>983-907</v>
      </c>
      <c r="AO22" s="81"/>
      <c r="AP22" s="81" t="str">
        <f t="shared" si="8"/>
        <v>916-1008</v>
      </c>
      <c r="AQ22" s="81" t="str">
        <f t="shared" si="9"/>
        <v>930-1008</v>
      </c>
      <c r="AR22" s="81"/>
      <c r="AS22" s="81" t="str">
        <f t="shared" si="3"/>
        <v>1032-940</v>
      </c>
      <c r="AT22" s="106"/>
      <c r="AU22" s="79"/>
      <c r="AV22" s="81" t="str">
        <f t="shared" si="4"/>
        <v>987-911</v>
      </c>
      <c r="AW22" s="81"/>
      <c r="AX22" s="81" t="str">
        <f t="shared" si="10"/>
        <v>920-1009</v>
      </c>
      <c r="AY22" s="81" t="str">
        <f t="shared" si="11"/>
        <v>934-1009</v>
      </c>
      <c r="AZ22" s="81"/>
      <c r="BA22" s="81" t="str">
        <f t="shared" si="5"/>
        <v>1036-944</v>
      </c>
      <c r="BB22" s="106"/>
    </row>
    <row r="23" spans="1:57" x14ac:dyDescent="0.15">
      <c r="A23" s="8">
        <v>11</v>
      </c>
      <c r="B23" s="4">
        <v>797</v>
      </c>
      <c r="C23" s="1">
        <v>811</v>
      </c>
      <c r="D23" s="1">
        <v>819</v>
      </c>
      <c r="E23" s="1">
        <v>828</v>
      </c>
      <c r="F23" s="1">
        <v>837</v>
      </c>
      <c r="G23" s="1">
        <v>842</v>
      </c>
      <c r="H23" s="1">
        <v>852</v>
      </c>
      <c r="I23" s="1">
        <v>862</v>
      </c>
      <c r="J23" s="2">
        <v>870</v>
      </c>
      <c r="K23" s="4">
        <v>799</v>
      </c>
      <c r="L23" s="1">
        <v>812</v>
      </c>
      <c r="M23" s="1">
        <v>821</v>
      </c>
      <c r="N23" s="1">
        <v>830</v>
      </c>
      <c r="O23" s="1">
        <v>838</v>
      </c>
      <c r="P23" s="1">
        <v>844</v>
      </c>
      <c r="Q23" s="1">
        <v>854</v>
      </c>
      <c r="R23" s="1">
        <v>863</v>
      </c>
      <c r="S23" s="2">
        <v>872</v>
      </c>
      <c r="T23" s="4">
        <v>807</v>
      </c>
      <c r="U23" s="1">
        <v>816</v>
      </c>
      <c r="V23" s="1">
        <v>825</v>
      </c>
      <c r="W23" s="1">
        <v>834</v>
      </c>
      <c r="X23" s="1">
        <v>839</v>
      </c>
      <c r="Y23" s="1">
        <v>848</v>
      </c>
      <c r="Z23" s="1">
        <v>858</v>
      </c>
      <c r="AA23" s="1">
        <v>867</v>
      </c>
      <c r="AB23" s="2">
        <v>880</v>
      </c>
      <c r="AD23" s="19">
        <v>11</v>
      </c>
      <c r="AE23" s="79"/>
      <c r="AF23" s="81" t="str">
        <f t="shared" si="0"/>
        <v>897-819</v>
      </c>
      <c r="AG23" s="81"/>
      <c r="AH23" s="81" t="str">
        <f t="shared" si="6"/>
        <v>828-923</v>
      </c>
      <c r="AI23" s="81" t="str">
        <f t="shared" si="7"/>
        <v>842-923</v>
      </c>
      <c r="AJ23" s="81"/>
      <c r="AK23" s="81" t="str">
        <f t="shared" si="1"/>
        <v>948-852</v>
      </c>
      <c r="AL23" s="106"/>
      <c r="AM23" s="79"/>
      <c r="AN23" s="81" t="str">
        <f t="shared" si="2"/>
        <v>898-821</v>
      </c>
      <c r="AO23" s="81"/>
      <c r="AP23" s="81" t="str">
        <f t="shared" si="8"/>
        <v>830-924</v>
      </c>
      <c r="AQ23" s="81" t="str">
        <f t="shared" si="9"/>
        <v>844-924</v>
      </c>
      <c r="AR23" s="81"/>
      <c r="AS23" s="81" t="str">
        <f t="shared" si="3"/>
        <v>949-854</v>
      </c>
      <c r="AT23" s="106"/>
      <c r="AU23" s="79"/>
      <c r="AV23" s="81" t="str">
        <f t="shared" si="4"/>
        <v>902-825</v>
      </c>
      <c r="AW23" s="81"/>
      <c r="AX23" s="81" t="str">
        <f t="shared" si="10"/>
        <v>834-925</v>
      </c>
      <c r="AY23" s="81" t="str">
        <f t="shared" si="11"/>
        <v>848-925</v>
      </c>
      <c r="AZ23" s="81"/>
      <c r="BA23" s="81" t="str">
        <f t="shared" si="5"/>
        <v>953-858</v>
      </c>
      <c r="BB23" s="106"/>
    </row>
    <row r="24" spans="1:57" x14ac:dyDescent="0.15">
      <c r="A24" s="8">
        <v>10</v>
      </c>
      <c r="B24" s="4">
        <v>711</v>
      </c>
      <c r="C24" s="1">
        <v>725</v>
      </c>
      <c r="D24" s="1">
        <v>733</v>
      </c>
      <c r="E24" s="1">
        <v>742</v>
      </c>
      <c r="F24" s="1">
        <v>751</v>
      </c>
      <c r="G24" s="1">
        <v>756</v>
      </c>
      <c r="H24" s="1">
        <v>766</v>
      </c>
      <c r="I24" s="1">
        <v>776</v>
      </c>
      <c r="J24" s="2">
        <v>784</v>
      </c>
      <c r="K24" s="4">
        <v>713</v>
      </c>
      <c r="L24" s="1">
        <v>726</v>
      </c>
      <c r="M24" s="1">
        <v>735</v>
      </c>
      <c r="N24" s="1">
        <v>744</v>
      </c>
      <c r="O24" s="1">
        <v>752</v>
      </c>
      <c r="P24" s="1">
        <v>758</v>
      </c>
      <c r="Q24" s="1">
        <v>768</v>
      </c>
      <c r="R24" s="1">
        <v>777</v>
      </c>
      <c r="S24" s="2">
        <v>786</v>
      </c>
      <c r="T24" s="4">
        <v>721</v>
      </c>
      <c r="U24" s="1">
        <v>730</v>
      </c>
      <c r="V24" s="1">
        <v>739</v>
      </c>
      <c r="W24" s="1">
        <v>748</v>
      </c>
      <c r="X24" s="1">
        <v>753</v>
      </c>
      <c r="Y24" s="1">
        <v>762</v>
      </c>
      <c r="Z24" s="1">
        <v>772</v>
      </c>
      <c r="AA24" s="1">
        <v>781</v>
      </c>
      <c r="AB24" s="2">
        <v>794</v>
      </c>
      <c r="AD24" s="19">
        <v>10</v>
      </c>
      <c r="AE24" s="79"/>
      <c r="AF24" s="81" t="str">
        <f t="shared" si="0"/>
        <v>811-733</v>
      </c>
      <c r="AG24" s="81"/>
      <c r="AH24" s="81" t="str">
        <f t="shared" si="6"/>
        <v>742-837</v>
      </c>
      <c r="AI24" s="81" t="str">
        <f t="shared" si="7"/>
        <v>756-837</v>
      </c>
      <c r="AJ24" s="81"/>
      <c r="AK24" s="81" t="str">
        <f t="shared" si="1"/>
        <v>862-766</v>
      </c>
      <c r="AL24" s="106"/>
      <c r="AM24" s="79"/>
      <c r="AN24" s="81" t="str">
        <f t="shared" si="2"/>
        <v>812-735</v>
      </c>
      <c r="AO24" s="81"/>
      <c r="AP24" s="81" t="str">
        <f t="shared" si="8"/>
        <v>744-838</v>
      </c>
      <c r="AQ24" s="81" t="str">
        <f t="shared" si="9"/>
        <v>758-838</v>
      </c>
      <c r="AR24" s="81"/>
      <c r="AS24" s="81" t="str">
        <f t="shared" si="3"/>
        <v>863-768</v>
      </c>
      <c r="AT24" s="106"/>
      <c r="AU24" s="79"/>
      <c r="AV24" s="81" t="str">
        <f t="shared" si="4"/>
        <v>816-739</v>
      </c>
      <c r="AW24" s="81"/>
      <c r="AX24" s="81" t="str">
        <f t="shared" si="10"/>
        <v>748-839</v>
      </c>
      <c r="AY24" s="81" t="str">
        <f t="shared" si="11"/>
        <v>762-839</v>
      </c>
      <c r="AZ24" s="81"/>
      <c r="BA24" s="81" t="str">
        <f t="shared" si="5"/>
        <v>867-772</v>
      </c>
      <c r="BB24" s="106"/>
    </row>
    <row r="25" spans="1:57" x14ac:dyDescent="0.15">
      <c r="A25" s="8">
        <v>9</v>
      </c>
      <c r="B25" s="4">
        <v>625</v>
      </c>
      <c r="C25" s="1">
        <v>639</v>
      </c>
      <c r="D25" s="1">
        <v>647</v>
      </c>
      <c r="E25" s="1">
        <v>656</v>
      </c>
      <c r="F25" s="1">
        <v>665</v>
      </c>
      <c r="G25" s="1">
        <v>670</v>
      </c>
      <c r="H25" s="1">
        <v>680</v>
      </c>
      <c r="I25" s="1">
        <v>690</v>
      </c>
      <c r="J25" s="2">
        <v>698</v>
      </c>
      <c r="K25" s="4">
        <v>627</v>
      </c>
      <c r="L25" s="1">
        <v>640</v>
      </c>
      <c r="M25" s="1">
        <v>649</v>
      </c>
      <c r="N25" s="1">
        <v>658</v>
      </c>
      <c r="O25" s="1">
        <v>666</v>
      </c>
      <c r="P25" s="1">
        <v>672</v>
      </c>
      <c r="Q25" s="1">
        <v>682</v>
      </c>
      <c r="R25" s="1">
        <v>691</v>
      </c>
      <c r="S25" s="2">
        <v>700</v>
      </c>
      <c r="T25" s="4">
        <v>635</v>
      </c>
      <c r="U25" s="1">
        <v>644</v>
      </c>
      <c r="V25" s="1">
        <v>653</v>
      </c>
      <c r="W25" s="1">
        <v>662</v>
      </c>
      <c r="X25" s="1">
        <v>667</v>
      </c>
      <c r="Y25" s="1">
        <v>676</v>
      </c>
      <c r="Z25" s="1">
        <v>686</v>
      </c>
      <c r="AA25" s="1">
        <v>695</v>
      </c>
      <c r="AB25" s="2">
        <v>708</v>
      </c>
      <c r="AD25" s="19">
        <v>9</v>
      </c>
      <c r="AE25" s="79"/>
      <c r="AF25" s="81" t="str">
        <f t="shared" si="0"/>
        <v>725-647</v>
      </c>
      <c r="AG25" s="81"/>
      <c r="AH25" s="81" t="str">
        <f t="shared" si="6"/>
        <v>656-751</v>
      </c>
      <c r="AI25" s="81" t="str">
        <f t="shared" si="7"/>
        <v>670-751</v>
      </c>
      <c r="AJ25" s="81"/>
      <c r="AK25" s="81" t="str">
        <f t="shared" si="1"/>
        <v>776-680</v>
      </c>
      <c r="AL25" s="106"/>
      <c r="AM25" s="79"/>
      <c r="AN25" s="81" t="str">
        <f t="shared" si="2"/>
        <v>726-649</v>
      </c>
      <c r="AO25" s="81"/>
      <c r="AP25" s="81" t="str">
        <f t="shared" si="8"/>
        <v>658-752</v>
      </c>
      <c r="AQ25" s="81" t="str">
        <f t="shared" si="9"/>
        <v>672-752</v>
      </c>
      <c r="AR25" s="81"/>
      <c r="AS25" s="81" t="str">
        <f t="shared" si="3"/>
        <v>777-682</v>
      </c>
      <c r="AT25" s="106"/>
      <c r="AU25" s="79"/>
      <c r="AV25" s="81" t="str">
        <f t="shared" si="4"/>
        <v>730-653</v>
      </c>
      <c r="AW25" s="81"/>
      <c r="AX25" s="81" t="str">
        <f t="shared" si="10"/>
        <v>662-753</v>
      </c>
      <c r="AY25" s="81" t="str">
        <f t="shared" si="11"/>
        <v>676-753</v>
      </c>
      <c r="AZ25" s="81"/>
      <c r="BA25" s="81" t="str">
        <f t="shared" si="5"/>
        <v>781-686</v>
      </c>
      <c r="BB25" s="106"/>
    </row>
    <row r="26" spans="1:57" x14ac:dyDescent="0.15">
      <c r="A26" s="8">
        <v>8</v>
      </c>
      <c r="B26" s="4">
        <v>539</v>
      </c>
      <c r="C26" s="1">
        <v>553</v>
      </c>
      <c r="D26" s="1">
        <v>561</v>
      </c>
      <c r="E26" s="1">
        <v>570</v>
      </c>
      <c r="F26" s="1">
        <v>579</v>
      </c>
      <c r="G26" s="1">
        <v>584</v>
      </c>
      <c r="H26" s="1">
        <v>594</v>
      </c>
      <c r="I26" s="1">
        <v>604</v>
      </c>
      <c r="J26" s="2">
        <v>612</v>
      </c>
      <c r="K26" s="4">
        <v>541</v>
      </c>
      <c r="L26" s="1">
        <v>554</v>
      </c>
      <c r="M26" s="1">
        <v>563</v>
      </c>
      <c r="N26" s="1">
        <v>572</v>
      </c>
      <c r="O26" s="1">
        <v>580</v>
      </c>
      <c r="P26" s="1">
        <v>586</v>
      </c>
      <c r="Q26" s="1">
        <v>596</v>
      </c>
      <c r="R26" s="1">
        <v>605</v>
      </c>
      <c r="S26" s="2">
        <v>614</v>
      </c>
      <c r="T26" s="4">
        <v>549</v>
      </c>
      <c r="U26" s="1">
        <v>558</v>
      </c>
      <c r="V26" s="1">
        <v>567</v>
      </c>
      <c r="W26" s="1">
        <v>576</v>
      </c>
      <c r="X26" s="1">
        <v>581</v>
      </c>
      <c r="Y26" s="1">
        <v>590</v>
      </c>
      <c r="Z26" s="1">
        <v>600</v>
      </c>
      <c r="AA26" s="1">
        <v>609</v>
      </c>
      <c r="AB26" s="2">
        <v>622</v>
      </c>
      <c r="AD26" s="19">
        <v>8</v>
      </c>
      <c r="AE26" s="79"/>
      <c r="AF26" s="81" t="str">
        <f t="shared" si="0"/>
        <v>639-561</v>
      </c>
      <c r="AG26" s="81"/>
      <c r="AH26" s="81" t="str">
        <f t="shared" si="6"/>
        <v>570-665</v>
      </c>
      <c r="AI26" s="81" t="str">
        <f t="shared" si="7"/>
        <v>584-665</v>
      </c>
      <c r="AJ26" s="81"/>
      <c r="AK26" s="81" t="str">
        <f t="shared" si="1"/>
        <v>690-594</v>
      </c>
      <c r="AL26" s="106"/>
      <c r="AM26" s="79"/>
      <c r="AN26" s="81" t="str">
        <f t="shared" si="2"/>
        <v>640-563</v>
      </c>
      <c r="AO26" s="81"/>
      <c r="AP26" s="81" t="str">
        <f t="shared" si="8"/>
        <v>572-666</v>
      </c>
      <c r="AQ26" s="81" t="str">
        <f t="shared" si="9"/>
        <v>586-666</v>
      </c>
      <c r="AR26" s="81"/>
      <c r="AS26" s="81" t="str">
        <f t="shared" si="3"/>
        <v>691-596</v>
      </c>
      <c r="AT26" s="106"/>
      <c r="AU26" s="79"/>
      <c r="AV26" s="81" t="str">
        <f t="shared" si="4"/>
        <v>644-567</v>
      </c>
      <c r="AW26" s="81"/>
      <c r="AX26" s="81" t="str">
        <f t="shared" si="10"/>
        <v>576-667</v>
      </c>
      <c r="AY26" s="81" t="str">
        <f t="shared" si="11"/>
        <v>590-667</v>
      </c>
      <c r="AZ26" s="81"/>
      <c r="BA26" s="81" t="str">
        <f t="shared" si="5"/>
        <v>695-600</v>
      </c>
      <c r="BB26" s="106"/>
    </row>
    <row r="27" spans="1:57" x14ac:dyDescent="0.15">
      <c r="A27" s="8">
        <v>7</v>
      </c>
      <c r="B27" s="4">
        <v>453</v>
      </c>
      <c r="C27" s="1">
        <v>467</v>
      </c>
      <c r="D27" s="1">
        <v>475</v>
      </c>
      <c r="E27" s="1">
        <v>484</v>
      </c>
      <c r="F27" s="1">
        <v>493</v>
      </c>
      <c r="G27" s="1">
        <v>498</v>
      </c>
      <c r="H27" s="1">
        <v>508</v>
      </c>
      <c r="I27" s="1">
        <v>518</v>
      </c>
      <c r="J27" s="2">
        <v>526</v>
      </c>
      <c r="K27" s="4">
        <v>455</v>
      </c>
      <c r="L27" s="1">
        <v>468</v>
      </c>
      <c r="M27" s="1">
        <v>477</v>
      </c>
      <c r="N27" s="1">
        <v>486</v>
      </c>
      <c r="O27" s="1">
        <v>494</v>
      </c>
      <c r="P27" s="1">
        <v>500</v>
      </c>
      <c r="Q27" s="1">
        <v>510</v>
      </c>
      <c r="R27" s="1">
        <v>519</v>
      </c>
      <c r="S27" s="2">
        <v>528</v>
      </c>
      <c r="T27" s="4">
        <v>463</v>
      </c>
      <c r="U27" s="1">
        <v>472</v>
      </c>
      <c r="V27" s="1">
        <v>481</v>
      </c>
      <c r="W27" s="1">
        <v>490</v>
      </c>
      <c r="X27" s="1">
        <v>495</v>
      </c>
      <c r="Y27" s="1">
        <v>504</v>
      </c>
      <c r="Z27" s="1">
        <v>514</v>
      </c>
      <c r="AA27" s="1">
        <v>523</v>
      </c>
      <c r="AB27" s="2">
        <v>536</v>
      </c>
      <c r="AD27" s="19">
        <v>7</v>
      </c>
      <c r="AE27" s="79"/>
      <c r="AF27" s="81" t="str">
        <f t="shared" si="0"/>
        <v>553-475</v>
      </c>
      <c r="AG27" s="81"/>
      <c r="AH27" s="81" t="str">
        <f t="shared" si="6"/>
        <v>484-579</v>
      </c>
      <c r="AI27" s="81" t="str">
        <f t="shared" si="7"/>
        <v>498-579</v>
      </c>
      <c r="AJ27" s="81"/>
      <c r="AK27" s="81" t="str">
        <f t="shared" si="1"/>
        <v>604-508</v>
      </c>
      <c r="AL27" s="106"/>
      <c r="AM27" s="79"/>
      <c r="AN27" s="81" t="str">
        <f t="shared" si="2"/>
        <v>554-477</v>
      </c>
      <c r="AO27" s="81"/>
      <c r="AP27" s="81" t="str">
        <f t="shared" si="8"/>
        <v>486-580</v>
      </c>
      <c r="AQ27" s="81" t="str">
        <f t="shared" si="9"/>
        <v>500-580</v>
      </c>
      <c r="AR27" s="81"/>
      <c r="AS27" s="81" t="str">
        <f t="shared" si="3"/>
        <v>605-510</v>
      </c>
      <c r="AT27" s="106"/>
      <c r="AU27" s="79"/>
      <c r="AV27" s="81" t="str">
        <f t="shared" si="4"/>
        <v>558-481</v>
      </c>
      <c r="AW27" s="81"/>
      <c r="AX27" s="81" t="str">
        <f t="shared" si="10"/>
        <v>490-581</v>
      </c>
      <c r="AY27" s="81" t="str">
        <f t="shared" si="11"/>
        <v>504-581</v>
      </c>
      <c r="AZ27" s="81"/>
      <c r="BA27" s="81" t="str">
        <f t="shared" si="5"/>
        <v>609-514</v>
      </c>
      <c r="BB27" s="106"/>
    </row>
    <row r="28" spans="1:57" x14ac:dyDescent="0.15">
      <c r="A28" s="8">
        <v>6</v>
      </c>
      <c r="B28" s="4">
        <v>367</v>
      </c>
      <c r="C28" s="1">
        <v>381</v>
      </c>
      <c r="D28" s="1">
        <v>389</v>
      </c>
      <c r="E28" s="1">
        <v>398</v>
      </c>
      <c r="F28" s="1">
        <v>407</v>
      </c>
      <c r="G28" s="1">
        <v>412</v>
      </c>
      <c r="H28" s="1">
        <v>422</v>
      </c>
      <c r="I28" s="1">
        <v>432</v>
      </c>
      <c r="J28" s="2">
        <v>440</v>
      </c>
      <c r="K28" s="4">
        <v>369</v>
      </c>
      <c r="L28" s="1">
        <v>382</v>
      </c>
      <c r="M28" s="1">
        <v>391</v>
      </c>
      <c r="N28" s="1">
        <v>400</v>
      </c>
      <c r="O28" s="1">
        <v>408</v>
      </c>
      <c r="P28" s="1">
        <v>414</v>
      </c>
      <c r="Q28" s="1">
        <v>424</v>
      </c>
      <c r="R28" s="1">
        <v>433</v>
      </c>
      <c r="S28" s="2">
        <v>442</v>
      </c>
      <c r="T28" s="4">
        <v>377</v>
      </c>
      <c r="U28" s="1">
        <v>386</v>
      </c>
      <c r="V28" s="1">
        <v>395</v>
      </c>
      <c r="W28" s="1">
        <v>404</v>
      </c>
      <c r="X28" s="1">
        <v>409</v>
      </c>
      <c r="Y28" s="1">
        <v>418</v>
      </c>
      <c r="Z28" s="1">
        <v>428</v>
      </c>
      <c r="AA28" s="1">
        <v>437</v>
      </c>
      <c r="AB28" s="2">
        <v>450</v>
      </c>
      <c r="AD28" s="19">
        <v>6</v>
      </c>
      <c r="AE28" s="79"/>
      <c r="AF28" s="81" t="str">
        <f t="shared" si="0"/>
        <v>467-389</v>
      </c>
      <c r="AG28" s="81"/>
      <c r="AH28" s="81" t="str">
        <f t="shared" si="6"/>
        <v>398-493</v>
      </c>
      <c r="AI28" s="81" t="str">
        <f t="shared" si="7"/>
        <v>412-493</v>
      </c>
      <c r="AJ28" s="81"/>
      <c r="AK28" s="81" t="str">
        <f t="shared" si="1"/>
        <v>518-422</v>
      </c>
      <c r="AL28" s="106"/>
      <c r="AM28" s="79"/>
      <c r="AN28" s="81" t="str">
        <f t="shared" si="2"/>
        <v>468-391</v>
      </c>
      <c r="AO28" s="81"/>
      <c r="AP28" s="81" t="str">
        <f t="shared" si="8"/>
        <v>400-494</v>
      </c>
      <c r="AQ28" s="81" t="str">
        <f t="shared" si="9"/>
        <v>414-494</v>
      </c>
      <c r="AR28" s="81"/>
      <c r="AS28" s="81" t="str">
        <f t="shared" si="3"/>
        <v>519-424</v>
      </c>
      <c r="AT28" s="106"/>
      <c r="AU28" s="79"/>
      <c r="AV28" s="81" t="str">
        <f t="shared" si="4"/>
        <v>472-395</v>
      </c>
      <c r="AW28" s="81"/>
      <c r="AX28" s="81" t="str">
        <f t="shared" si="10"/>
        <v>404-495</v>
      </c>
      <c r="AY28" s="81" t="str">
        <f t="shared" si="11"/>
        <v>418-495</v>
      </c>
      <c r="AZ28" s="81"/>
      <c r="BA28" s="81" t="str">
        <f t="shared" si="5"/>
        <v>523-428</v>
      </c>
      <c r="BB28" s="106"/>
    </row>
    <row r="29" spans="1:57" x14ac:dyDescent="0.15">
      <c r="A29" s="8">
        <v>5</v>
      </c>
      <c r="B29" s="4">
        <v>281</v>
      </c>
      <c r="C29" s="1">
        <v>295</v>
      </c>
      <c r="D29" s="1">
        <v>303</v>
      </c>
      <c r="E29" s="1">
        <v>312</v>
      </c>
      <c r="F29" s="1">
        <v>321</v>
      </c>
      <c r="G29" s="1">
        <v>326</v>
      </c>
      <c r="H29" s="1">
        <v>336</v>
      </c>
      <c r="I29" s="1">
        <v>346</v>
      </c>
      <c r="J29" s="2">
        <v>354</v>
      </c>
      <c r="K29" s="4">
        <v>283</v>
      </c>
      <c r="L29" s="1">
        <v>296</v>
      </c>
      <c r="M29" s="1">
        <v>305</v>
      </c>
      <c r="N29" s="1">
        <v>314</v>
      </c>
      <c r="O29" s="1">
        <v>322</v>
      </c>
      <c r="P29" s="1">
        <v>328</v>
      </c>
      <c r="Q29" s="1">
        <v>338</v>
      </c>
      <c r="R29" s="1">
        <v>347</v>
      </c>
      <c r="S29" s="2">
        <v>356</v>
      </c>
      <c r="T29" s="4">
        <v>291</v>
      </c>
      <c r="U29" s="1">
        <v>300</v>
      </c>
      <c r="V29" s="1">
        <v>309</v>
      </c>
      <c r="W29" s="1">
        <v>318</v>
      </c>
      <c r="X29" s="1">
        <v>323</v>
      </c>
      <c r="Y29" s="1">
        <v>332</v>
      </c>
      <c r="Z29" s="1">
        <v>342</v>
      </c>
      <c r="AA29" s="1">
        <v>351</v>
      </c>
      <c r="AB29" s="2">
        <v>364</v>
      </c>
      <c r="AD29" s="19">
        <v>5</v>
      </c>
      <c r="AE29" s="79"/>
      <c r="AF29" s="81" t="str">
        <f t="shared" si="0"/>
        <v>381-303</v>
      </c>
      <c r="AG29" s="81"/>
      <c r="AH29" s="81" t="str">
        <f t="shared" si="6"/>
        <v>312-407</v>
      </c>
      <c r="AI29" s="81" t="str">
        <f t="shared" si="7"/>
        <v>326-407</v>
      </c>
      <c r="AJ29" s="81"/>
      <c r="AK29" s="81" t="str">
        <f t="shared" si="1"/>
        <v>432-336</v>
      </c>
      <c r="AL29" s="106"/>
      <c r="AM29" s="79"/>
      <c r="AN29" s="81" t="str">
        <f t="shared" si="2"/>
        <v>382-305</v>
      </c>
      <c r="AO29" s="81"/>
      <c r="AP29" s="81" t="str">
        <f t="shared" si="8"/>
        <v>314-408</v>
      </c>
      <c r="AQ29" s="81" t="str">
        <f t="shared" si="9"/>
        <v>328-408</v>
      </c>
      <c r="AR29" s="81"/>
      <c r="AS29" s="81" t="str">
        <f t="shared" si="3"/>
        <v>433-338</v>
      </c>
      <c r="AT29" s="106"/>
      <c r="AU29" s="79"/>
      <c r="AV29" s="81" t="str">
        <f t="shared" si="4"/>
        <v>386-309</v>
      </c>
      <c r="AW29" s="81"/>
      <c r="AX29" s="81" t="str">
        <f t="shared" si="10"/>
        <v>318-409</v>
      </c>
      <c r="AY29" s="81" t="str">
        <f t="shared" si="11"/>
        <v>332-409</v>
      </c>
      <c r="AZ29" s="81"/>
      <c r="BA29" s="81" t="str">
        <f t="shared" si="5"/>
        <v>437-342</v>
      </c>
      <c r="BB29" s="106"/>
    </row>
    <row r="30" spans="1:57" x14ac:dyDescent="0.15">
      <c r="A30" s="8">
        <v>4</v>
      </c>
      <c r="B30" s="4">
        <v>196</v>
      </c>
      <c r="C30" s="1">
        <v>210</v>
      </c>
      <c r="D30" s="1">
        <v>218</v>
      </c>
      <c r="E30" s="1">
        <v>227</v>
      </c>
      <c r="F30" s="1">
        <v>236</v>
      </c>
      <c r="G30" s="1">
        <v>241</v>
      </c>
      <c r="H30" s="1">
        <v>250</v>
      </c>
      <c r="I30" s="1">
        <v>259</v>
      </c>
      <c r="J30" s="2">
        <v>266</v>
      </c>
      <c r="K30" s="4">
        <v>198</v>
      </c>
      <c r="L30" s="1">
        <v>211</v>
      </c>
      <c r="M30" s="1">
        <v>220</v>
      </c>
      <c r="N30" s="1">
        <v>229</v>
      </c>
      <c r="O30" s="1">
        <v>237</v>
      </c>
      <c r="P30" s="1">
        <v>243</v>
      </c>
      <c r="Q30" s="1">
        <v>252</v>
      </c>
      <c r="R30" s="1">
        <v>260</v>
      </c>
      <c r="S30" s="2">
        <v>268</v>
      </c>
      <c r="T30" s="4">
        <v>206</v>
      </c>
      <c r="U30" s="1">
        <v>215</v>
      </c>
      <c r="V30" s="1">
        <v>224</v>
      </c>
      <c r="W30" s="1">
        <v>233</v>
      </c>
      <c r="X30" s="1">
        <v>238</v>
      </c>
      <c r="Y30" s="1">
        <v>246</v>
      </c>
      <c r="Z30" s="1">
        <v>255</v>
      </c>
      <c r="AA30" s="1">
        <v>263</v>
      </c>
      <c r="AB30" s="2">
        <v>276</v>
      </c>
      <c r="AD30" s="19">
        <v>4</v>
      </c>
      <c r="AE30" s="79"/>
      <c r="AF30" s="81" t="str">
        <f t="shared" si="0"/>
        <v>295-218</v>
      </c>
      <c r="AG30" s="81"/>
      <c r="AH30" s="81" t="str">
        <f t="shared" si="6"/>
        <v>227-321</v>
      </c>
      <c r="AI30" s="81" t="str">
        <f t="shared" si="7"/>
        <v>241-321</v>
      </c>
      <c r="AJ30" s="81"/>
      <c r="AK30" s="81" t="str">
        <f t="shared" si="1"/>
        <v>346-250</v>
      </c>
      <c r="AL30" s="106"/>
      <c r="AM30" s="79"/>
      <c r="AN30" s="81" t="str">
        <f t="shared" si="2"/>
        <v>296-220</v>
      </c>
      <c r="AO30" s="81"/>
      <c r="AP30" s="81" t="str">
        <f t="shared" si="8"/>
        <v>229-322</v>
      </c>
      <c r="AQ30" s="81" t="str">
        <f t="shared" si="9"/>
        <v>243-322</v>
      </c>
      <c r="AR30" s="81"/>
      <c r="AS30" s="81" t="str">
        <f t="shared" si="3"/>
        <v>347-252</v>
      </c>
      <c r="AT30" s="106"/>
      <c r="AU30" s="79"/>
      <c r="AV30" s="81" t="str">
        <f t="shared" si="4"/>
        <v>300-224</v>
      </c>
      <c r="AW30" s="81"/>
      <c r="AX30" s="81" t="str">
        <f t="shared" si="10"/>
        <v>233-323</v>
      </c>
      <c r="AY30" s="81" t="str">
        <f t="shared" si="11"/>
        <v>246-323</v>
      </c>
      <c r="AZ30" s="81"/>
      <c r="BA30" s="81" t="str">
        <f t="shared" si="5"/>
        <v>351-255</v>
      </c>
      <c r="BB30" s="106"/>
      <c r="BD30" s="48"/>
      <c r="BE30" s="67"/>
    </row>
    <row r="31" spans="1:57" x14ac:dyDescent="0.15">
      <c r="A31" s="8">
        <v>3</v>
      </c>
      <c r="B31" s="4">
        <v>117</v>
      </c>
      <c r="C31" s="1">
        <v>124</v>
      </c>
      <c r="D31" s="1">
        <v>132</v>
      </c>
      <c r="E31" s="1">
        <v>141</v>
      </c>
      <c r="F31" s="1">
        <v>150</v>
      </c>
      <c r="G31" s="1">
        <v>155</v>
      </c>
      <c r="H31" s="1">
        <v>165</v>
      </c>
      <c r="I31" s="1">
        <v>175</v>
      </c>
      <c r="J31" s="2">
        <v>183</v>
      </c>
      <c r="K31" s="4">
        <v>119</v>
      </c>
      <c r="L31" s="1">
        <v>125</v>
      </c>
      <c r="M31" s="1">
        <v>134</v>
      </c>
      <c r="N31" s="1">
        <v>143</v>
      </c>
      <c r="O31" s="1">
        <v>151</v>
      </c>
      <c r="P31" s="1">
        <v>157</v>
      </c>
      <c r="Q31" s="1">
        <v>167</v>
      </c>
      <c r="R31" s="1">
        <v>176</v>
      </c>
      <c r="S31" s="2">
        <v>185</v>
      </c>
      <c r="T31" s="4">
        <v>120</v>
      </c>
      <c r="U31" s="1">
        <v>129</v>
      </c>
      <c r="V31" s="1">
        <v>138</v>
      </c>
      <c r="W31" s="1">
        <v>147</v>
      </c>
      <c r="X31" s="1">
        <v>152</v>
      </c>
      <c r="Y31" s="1">
        <v>161</v>
      </c>
      <c r="Z31" s="1">
        <v>171</v>
      </c>
      <c r="AA31" s="1">
        <v>180</v>
      </c>
      <c r="AB31" s="2">
        <v>193</v>
      </c>
      <c r="AD31" s="19">
        <v>3</v>
      </c>
      <c r="AE31" s="79"/>
      <c r="AF31" s="81" t="str">
        <f t="shared" si="0"/>
        <v>210-132</v>
      </c>
      <c r="AG31" s="81"/>
      <c r="AH31" s="81" t="str">
        <f t="shared" si="6"/>
        <v>141-236</v>
      </c>
      <c r="AI31" s="81" t="str">
        <f t="shared" si="7"/>
        <v>155-236</v>
      </c>
      <c r="AJ31" s="81"/>
      <c r="AK31" s="81" t="str">
        <f t="shared" si="1"/>
        <v>259-165</v>
      </c>
      <c r="AL31" s="106"/>
      <c r="AM31" s="79"/>
      <c r="AN31" s="81" t="str">
        <f t="shared" si="2"/>
        <v>211-134</v>
      </c>
      <c r="AO31" s="81"/>
      <c r="AP31" s="81" t="str">
        <f t="shared" si="8"/>
        <v>143-237</v>
      </c>
      <c r="AQ31" s="81" t="str">
        <f t="shared" si="9"/>
        <v>157-237</v>
      </c>
      <c r="AR31" s="81"/>
      <c r="AS31" s="81" t="str">
        <f t="shared" si="3"/>
        <v>260-167</v>
      </c>
      <c r="AT31" s="106"/>
      <c r="AU31" s="79"/>
      <c r="AV31" s="81" t="str">
        <f t="shared" si="4"/>
        <v>215-138</v>
      </c>
      <c r="AW31" s="81"/>
      <c r="AX31" s="81" t="str">
        <f t="shared" si="10"/>
        <v>147-238</v>
      </c>
      <c r="AY31" s="81" t="str">
        <f t="shared" si="11"/>
        <v>161-238</v>
      </c>
      <c r="AZ31" s="81"/>
      <c r="BA31" s="81" t="str">
        <f t="shared" si="5"/>
        <v>263-171</v>
      </c>
      <c r="BB31" s="106"/>
      <c r="BD31" s="48"/>
      <c r="BE31" s="67"/>
    </row>
    <row r="32" spans="1:57" x14ac:dyDescent="0.15">
      <c r="A32" s="8">
        <v>2</v>
      </c>
      <c r="B32" s="4">
        <v>45</v>
      </c>
      <c r="C32" s="1">
        <v>54</v>
      </c>
      <c r="D32" s="1">
        <v>61</v>
      </c>
      <c r="E32" s="1">
        <v>70</v>
      </c>
      <c r="F32" s="1">
        <v>79</v>
      </c>
      <c r="G32" s="1">
        <v>84</v>
      </c>
      <c r="H32" s="1">
        <v>94</v>
      </c>
      <c r="I32" s="1">
        <v>104</v>
      </c>
      <c r="J32" s="2">
        <v>111</v>
      </c>
      <c r="K32" s="4">
        <v>47</v>
      </c>
      <c r="L32" s="1">
        <v>55</v>
      </c>
      <c r="M32" s="1">
        <v>63</v>
      </c>
      <c r="N32" s="1">
        <v>72</v>
      </c>
      <c r="O32" s="1">
        <v>80</v>
      </c>
      <c r="P32" s="1">
        <v>86</v>
      </c>
      <c r="Q32" s="1">
        <v>96</v>
      </c>
      <c r="R32" s="1">
        <v>105</v>
      </c>
      <c r="S32" s="2">
        <v>113</v>
      </c>
      <c r="T32" s="4">
        <v>50</v>
      </c>
      <c r="U32" s="1">
        <v>58</v>
      </c>
      <c r="V32" s="1">
        <v>67</v>
      </c>
      <c r="W32" s="1">
        <v>76</v>
      </c>
      <c r="X32" s="1">
        <v>81</v>
      </c>
      <c r="Y32" s="1">
        <v>90</v>
      </c>
      <c r="Z32" s="1">
        <v>100</v>
      </c>
      <c r="AA32" s="1">
        <v>108</v>
      </c>
      <c r="AB32" s="2">
        <v>114</v>
      </c>
      <c r="AD32" s="19">
        <v>2</v>
      </c>
      <c r="AE32" s="79"/>
      <c r="AF32" s="81" t="str">
        <f t="shared" si="0"/>
        <v>124-61</v>
      </c>
      <c r="AG32" s="81"/>
      <c r="AH32" s="81" t="str">
        <f t="shared" si="6"/>
        <v>70-150</v>
      </c>
      <c r="AI32" s="81" t="str">
        <f t="shared" si="7"/>
        <v>84-150</v>
      </c>
      <c r="AJ32" s="81"/>
      <c r="AK32" s="81" t="str">
        <f t="shared" si="1"/>
        <v>175-94</v>
      </c>
      <c r="AL32" s="106"/>
      <c r="AM32" s="79"/>
      <c r="AN32" s="81" t="str">
        <f t="shared" si="2"/>
        <v>125-63</v>
      </c>
      <c r="AO32" s="81"/>
      <c r="AP32" s="81" t="str">
        <f t="shared" si="8"/>
        <v>72-151</v>
      </c>
      <c r="AQ32" s="81" t="str">
        <f t="shared" si="9"/>
        <v>86-151</v>
      </c>
      <c r="AR32" s="81"/>
      <c r="AS32" s="81" t="str">
        <f t="shared" si="3"/>
        <v>176-96</v>
      </c>
      <c r="AT32" s="106"/>
      <c r="AU32" s="79"/>
      <c r="AV32" s="81" t="str">
        <f t="shared" si="4"/>
        <v>129-67</v>
      </c>
      <c r="AW32" s="81"/>
      <c r="AX32" s="81" t="str">
        <f t="shared" si="10"/>
        <v>76-152</v>
      </c>
      <c r="AY32" s="81" t="str">
        <f t="shared" si="11"/>
        <v>90-152</v>
      </c>
      <c r="AZ32" s="81"/>
      <c r="BA32" s="81" t="str">
        <f t="shared" si="5"/>
        <v>180-100</v>
      </c>
      <c r="BB32" s="106"/>
      <c r="BD32" s="48"/>
      <c r="BE32" s="67"/>
    </row>
    <row r="33" spans="1:57" ht="14.25" thickBot="1" x14ac:dyDescent="0.2">
      <c r="A33" s="7">
        <v>1</v>
      </c>
      <c r="B33" s="5">
        <v>1</v>
      </c>
      <c r="C33" s="6">
        <v>8</v>
      </c>
      <c r="D33" s="6">
        <v>13</v>
      </c>
      <c r="E33" s="6">
        <v>18</v>
      </c>
      <c r="F33" s="6"/>
      <c r="G33" s="6">
        <v>24</v>
      </c>
      <c r="H33" s="6">
        <v>29</v>
      </c>
      <c r="I33" s="6">
        <v>34</v>
      </c>
      <c r="J33" s="3">
        <v>39</v>
      </c>
      <c r="K33" s="5">
        <v>3</v>
      </c>
      <c r="L33" s="6">
        <v>9</v>
      </c>
      <c r="M33" s="6">
        <v>14</v>
      </c>
      <c r="N33" s="6">
        <v>19</v>
      </c>
      <c r="O33" s="6"/>
      <c r="P33" s="6">
        <v>25</v>
      </c>
      <c r="Q33" s="6">
        <v>30</v>
      </c>
      <c r="R33" s="6">
        <v>35</v>
      </c>
      <c r="S33" s="3">
        <v>41</v>
      </c>
      <c r="T33" s="5">
        <v>4</v>
      </c>
      <c r="U33" s="6">
        <v>10</v>
      </c>
      <c r="V33" s="6">
        <v>15</v>
      </c>
      <c r="W33" s="6">
        <v>20</v>
      </c>
      <c r="X33" s="6"/>
      <c r="Y33" s="6">
        <v>26</v>
      </c>
      <c r="Z33" s="6">
        <v>31</v>
      </c>
      <c r="AA33" s="6">
        <v>36</v>
      </c>
      <c r="AB33" s="3">
        <v>42</v>
      </c>
      <c r="AD33" s="18">
        <v>1</v>
      </c>
      <c r="AE33" s="83"/>
      <c r="AF33" s="84" t="str">
        <f t="shared" si="0"/>
        <v>54-13</v>
      </c>
      <c r="AG33" s="84"/>
      <c r="AH33" s="84" t="str">
        <f t="shared" si="6"/>
        <v>18-79</v>
      </c>
      <c r="AI33" s="84" t="str">
        <f t="shared" si="7"/>
        <v>24-79</v>
      </c>
      <c r="AJ33" s="84"/>
      <c r="AK33" s="84" t="str">
        <f t="shared" si="1"/>
        <v>104-29</v>
      </c>
      <c r="AL33" s="82"/>
      <c r="AM33" s="83"/>
      <c r="AN33" s="84" t="str">
        <f t="shared" si="2"/>
        <v>55-14</v>
      </c>
      <c r="AO33" s="84"/>
      <c r="AP33" s="84" t="str">
        <f t="shared" si="8"/>
        <v>19-80</v>
      </c>
      <c r="AQ33" s="84" t="str">
        <f t="shared" si="9"/>
        <v>25-80</v>
      </c>
      <c r="AR33" s="84"/>
      <c r="AS33" s="84" t="str">
        <f t="shared" si="3"/>
        <v>105-30</v>
      </c>
      <c r="AT33" s="82"/>
      <c r="AU33" s="83"/>
      <c r="AV33" s="84" t="str">
        <f t="shared" si="4"/>
        <v>58-15</v>
      </c>
      <c r="AW33" s="84"/>
      <c r="AX33" s="84" t="str">
        <f t="shared" si="10"/>
        <v>20-81</v>
      </c>
      <c r="AY33" s="84" t="str">
        <f t="shared" si="11"/>
        <v>26-81</v>
      </c>
      <c r="AZ33" s="84"/>
      <c r="BA33" s="84" t="str">
        <f t="shared" si="5"/>
        <v>108-31</v>
      </c>
      <c r="BB33" s="82"/>
      <c r="BD33" s="48"/>
      <c r="BE33" s="67"/>
    </row>
    <row r="34" spans="1:57" x14ac:dyDescent="0.15">
      <c r="AD34" s="78" t="s">
        <v>82</v>
      </c>
      <c r="AE34" s="55"/>
      <c r="AF34" s="55"/>
      <c r="AG34" s="78" t="s">
        <v>64</v>
      </c>
      <c r="BD34" s="48"/>
      <c r="BE34" s="67"/>
    </row>
    <row r="35" spans="1:57" ht="17.25" thickBot="1" x14ac:dyDescent="0.2">
      <c r="AE35" s="45" t="s">
        <v>29</v>
      </c>
      <c r="AF35" s="44"/>
      <c r="AG35" s="46" t="s">
        <v>26</v>
      </c>
      <c r="AH35" s="96"/>
      <c r="AM35" s="45" t="s">
        <v>29</v>
      </c>
      <c r="AN35" s="44"/>
      <c r="AO35" s="46" t="s">
        <v>26</v>
      </c>
      <c r="AP35" s="96"/>
      <c r="AU35" s="45" t="s">
        <v>29</v>
      </c>
      <c r="AV35" s="44"/>
      <c r="AW35" s="46" t="s">
        <v>26</v>
      </c>
      <c r="AX35" s="96"/>
      <c r="BD35" s="48"/>
      <c r="BE35" s="67"/>
    </row>
    <row r="36" spans="1:57" x14ac:dyDescent="0.15">
      <c r="A36" s="111" t="s">
        <v>14</v>
      </c>
      <c r="B36" s="111" t="s">
        <v>1</v>
      </c>
      <c r="C36" s="123"/>
      <c r="D36" s="123"/>
      <c r="E36" s="123"/>
      <c r="F36" s="123"/>
      <c r="G36" s="123"/>
      <c r="H36" s="123"/>
      <c r="I36" s="124"/>
      <c r="J36" s="111" t="s">
        <v>2</v>
      </c>
      <c r="K36" s="123"/>
      <c r="L36" s="123"/>
      <c r="M36" s="123"/>
      <c r="N36" s="123"/>
      <c r="O36" s="123"/>
      <c r="P36" s="123"/>
      <c r="Q36" s="124"/>
      <c r="R36" s="111" t="s">
        <v>3</v>
      </c>
      <c r="S36" s="123"/>
      <c r="T36" s="123"/>
      <c r="U36" s="123"/>
      <c r="V36" s="123"/>
      <c r="W36" s="123"/>
      <c r="X36" s="123"/>
      <c r="Y36" s="124"/>
      <c r="Z36" s="96"/>
      <c r="AA36" s="96"/>
      <c r="AB36" s="96"/>
      <c r="AD36" s="111" t="s">
        <v>14</v>
      </c>
      <c r="AE36" s="113" t="s">
        <v>1</v>
      </c>
      <c r="AF36" s="114"/>
      <c r="AG36" s="114"/>
      <c r="AH36" s="114"/>
      <c r="AI36" s="114"/>
      <c r="AJ36" s="114"/>
      <c r="AK36" s="114"/>
      <c r="AL36" s="115"/>
      <c r="AM36" s="113" t="s">
        <v>2</v>
      </c>
      <c r="AN36" s="114"/>
      <c r="AO36" s="114"/>
      <c r="AP36" s="114"/>
      <c r="AQ36" s="114"/>
      <c r="AR36" s="114"/>
      <c r="AS36" s="114"/>
      <c r="AT36" s="115"/>
      <c r="AU36" s="113" t="s">
        <v>3</v>
      </c>
      <c r="AV36" s="114"/>
      <c r="AW36" s="114"/>
      <c r="AX36" s="114"/>
      <c r="AY36" s="114"/>
      <c r="AZ36" s="114"/>
      <c r="BA36" s="114"/>
      <c r="BB36" s="115"/>
      <c r="BD36" s="49"/>
      <c r="BE36" s="65"/>
    </row>
    <row r="37" spans="1:57" x14ac:dyDescent="0.15">
      <c r="A37" s="112"/>
      <c r="B37" s="15" t="s">
        <v>4</v>
      </c>
      <c r="C37" s="17" t="s">
        <v>5</v>
      </c>
      <c r="D37" s="16" t="s">
        <v>6</v>
      </c>
      <c r="E37" s="76" t="s">
        <v>76</v>
      </c>
      <c r="F37" s="77" t="s">
        <v>77</v>
      </c>
      <c r="G37" s="16" t="s">
        <v>15</v>
      </c>
      <c r="H37" s="17" t="s">
        <v>16</v>
      </c>
      <c r="I37" s="23" t="s">
        <v>17</v>
      </c>
      <c r="J37" s="15" t="s">
        <v>4</v>
      </c>
      <c r="K37" s="17" t="s">
        <v>5</v>
      </c>
      <c r="L37" s="16" t="s">
        <v>6</v>
      </c>
      <c r="M37" s="81" t="s">
        <v>76</v>
      </c>
      <c r="N37" s="81" t="s">
        <v>77</v>
      </c>
      <c r="O37" s="16" t="s">
        <v>15</v>
      </c>
      <c r="P37" s="17" t="s">
        <v>16</v>
      </c>
      <c r="Q37" s="23" t="s">
        <v>17</v>
      </c>
      <c r="R37" s="15" t="s">
        <v>4</v>
      </c>
      <c r="S37" s="17" t="s">
        <v>5</v>
      </c>
      <c r="T37" s="16" t="s">
        <v>6</v>
      </c>
      <c r="U37" s="81" t="s">
        <v>76</v>
      </c>
      <c r="V37" s="81" t="s">
        <v>77</v>
      </c>
      <c r="W37" s="16" t="s">
        <v>15</v>
      </c>
      <c r="X37" s="17" t="s">
        <v>16</v>
      </c>
      <c r="Y37" s="23" t="s">
        <v>17</v>
      </c>
      <c r="Z37" s="96"/>
      <c r="AA37" s="96"/>
      <c r="AB37" s="96"/>
      <c r="AD37" s="112"/>
      <c r="AE37" s="79" t="s">
        <v>4</v>
      </c>
      <c r="AF37" s="81" t="s">
        <v>5</v>
      </c>
      <c r="AG37" s="80" t="s">
        <v>6</v>
      </c>
      <c r="AH37" s="81" t="s">
        <v>76</v>
      </c>
      <c r="AI37" s="81" t="s">
        <v>77</v>
      </c>
      <c r="AJ37" s="80" t="s">
        <v>15</v>
      </c>
      <c r="AK37" s="81" t="s">
        <v>16</v>
      </c>
      <c r="AL37" s="86" t="s">
        <v>17</v>
      </c>
      <c r="AM37" s="79" t="s">
        <v>4</v>
      </c>
      <c r="AN37" s="81" t="s">
        <v>5</v>
      </c>
      <c r="AO37" s="80" t="s">
        <v>6</v>
      </c>
      <c r="AP37" s="81" t="s">
        <v>76</v>
      </c>
      <c r="AQ37" s="81" t="s">
        <v>77</v>
      </c>
      <c r="AR37" s="80" t="s">
        <v>15</v>
      </c>
      <c r="AS37" s="81" t="s">
        <v>16</v>
      </c>
      <c r="AT37" s="86" t="s">
        <v>17</v>
      </c>
      <c r="AU37" s="79" t="s">
        <v>4</v>
      </c>
      <c r="AV37" s="81" t="s">
        <v>5</v>
      </c>
      <c r="AW37" s="80" t="s">
        <v>6</v>
      </c>
      <c r="AX37" s="81" t="s">
        <v>76</v>
      </c>
      <c r="AY37" s="81" t="s">
        <v>77</v>
      </c>
      <c r="AZ37" s="80" t="s">
        <v>15</v>
      </c>
      <c r="BA37" s="81" t="s">
        <v>16</v>
      </c>
      <c r="BB37" s="86" t="s">
        <v>17</v>
      </c>
      <c r="BD37" s="49"/>
      <c r="BE37" s="65"/>
    </row>
    <row r="38" spans="1:57" x14ac:dyDescent="0.15">
      <c r="A38" s="14"/>
      <c r="B38" s="31"/>
      <c r="C38" s="30"/>
      <c r="D38" s="30"/>
      <c r="E38" s="87"/>
      <c r="F38" s="89"/>
      <c r="G38" s="28"/>
      <c r="H38" s="28"/>
      <c r="I38" s="32"/>
      <c r="J38" s="33"/>
      <c r="K38" s="30"/>
      <c r="L38" s="28"/>
      <c r="M38" s="87"/>
      <c r="N38" s="89"/>
      <c r="O38" s="30"/>
      <c r="P38" s="28"/>
      <c r="Q38" s="29"/>
      <c r="R38" s="33"/>
      <c r="S38" s="30"/>
      <c r="T38" s="28"/>
      <c r="U38" s="87"/>
      <c r="V38" s="89"/>
      <c r="W38" s="30"/>
      <c r="X38" s="28"/>
      <c r="Y38" s="29"/>
      <c r="Z38" s="67"/>
      <c r="AA38" s="67"/>
      <c r="AB38" s="67"/>
      <c r="AD38" s="20"/>
      <c r="AE38" s="90"/>
      <c r="AF38" s="89"/>
      <c r="AG38" s="89"/>
      <c r="AH38" s="87"/>
      <c r="AI38" s="89"/>
      <c r="AJ38" s="87"/>
      <c r="AK38" s="87"/>
      <c r="AL38" s="91"/>
      <c r="AM38" s="92"/>
      <c r="AN38" s="89"/>
      <c r="AO38" s="87"/>
      <c r="AP38" s="87"/>
      <c r="AQ38" s="89"/>
      <c r="AR38" s="89"/>
      <c r="AS38" s="87"/>
      <c r="AT38" s="88"/>
      <c r="AU38" s="92"/>
      <c r="AV38" s="89"/>
      <c r="AW38" s="87"/>
      <c r="AX38" s="87"/>
      <c r="AY38" s="89"/>
      <c r="AZ38" s="89"/>
      <c r="BA38" s="87"/>
      <c r="BB38" s="88"/>
      <c r="BD38" s="48"/>
      <c r="BE38" s="67"/>
    </row>
    <row r="39" spans="1:57" x14ac:dyDescent="0.15">
      <c r="A39" s="13">
        <v>30</v>
      </c>
      <c r="B39" s="26" t="str">
        <f>B3&amp;"-"&amp;C4</f>
        <v>2411-2366</v>
      </c>
      <c r="C39" s="22" t="str">
        <f>C3&amp;"-"&amp;D4</f>
        <v>2424-2370</v>
      </c>
      <c r="D39" s="22" t="str">
        <f>D3&amp;"-"&amp;E4</f>
        <v>2437-2375</v>
      </c>
      <c r="E39" s="85"/>
      <c r="F39" s="85"/>
      <c r="G39" s="22" t="str">
        <f t="shared" ref="G39:I68" si="12">H3&amp;"-"&amp;G4</f>
        <v>2463-2385</v>
      </c>
      <c r="H39" s="22" t="str">
        <f t="shared" si="12"/>
        <v>2469-2390</v>
      </c>
      <c r="I39" s="24" t="str">
        <f t="shared" si="12"/>
        <v>2482-2394</v>
      </c>
      <c r="J39" s="26" t="str">
        <f t="shared" ref="J39:J68" si="13">L3&amp;"-"&amp;K4</f>
        <v>2426-2355</v>
      </c>
      <c r="K39" s="22" t="str">
        <f t="shared" ref="K39:K68" si="14">L3&amp;"-"&amp;M4</f>
        <v>2426-2371</v>
      </c>
      <c r="L39" s="22" t="str">
        <f t="shared" ref="L39:L68" si="15">N3&amp;"-"&amp;M4</f>
        <v>2445-2371</v>
      </c>
      <c r="M39" s="85"/>
      <c r="N39" s="85"/>
      <c r="O39" s="22" t="str">
        <f t="shared" ref="O39:O68" si="16">P3&amp;"-"&amp;Q4</f>
        <v>2457-2391</v>
      </c>
      <c r="P39" s="22" t="str">
        <f t="shared" ref="P39:P68" si="17">R3&amp;"-"&amp;Q4</f>
        <v>2471-2391</v>
      </c>
      <c r="Q39" s="24" t="str">
        <f t="shared" ref="Q39:Q68" si="18">R3&amp;"-"&amp;S4</f>
        <v>2471-2400</v>
      </c>
      <c r="R39" s="26" t="str">
        <f t="shared" ref="R39:R68" si="19">U3&amp;"-"&amp;T4</f>
        <v>2434-2363</v>
      </c>
      <c r="S39" s="22" t="str">
        <f t="shared" ref="S39:S68" si="20">U3&amp;"-"&amp;V4</f>
        <v>2434-2372</v>
      </c>
      <c r="T39" s="22" t="str">
        <f t="shared" ref="T39:T68" si="21">W3&amp;"-"&amp;V4</f>
        <v>2448-2372</v>
      </c>
      <c r="U39" s="85"/>
      <c r="V39" s="85"/>
      <c r="W39" s="22" t="str">
        <f t="shared" ref="W39:W68" si="22">Y3&amp;"-"&amp;Z4</f>
        <v>2460-2392</v>
      </c>
      <c r="X39" s="22" t="str">
        <f t="shared" ref="X39:X68" si="23">AA3&amp;"-"&amp;Z4</f>
        <v>2479-2392</v>
      </c>
      <c r="Y39" s="24" t="str">
        <f t="shared" ref="Y39:Y68" si="24">AA3&amp;"-"&amp;AB4</f>
        <v>2479-2408</v>
      </c>
      <c r="Z39" s="67"/>
      <c r="AA39" s="67"/>
      <c r="AB39" s="67"/>
      <c r="AD39" s="19">
        <v>30</v>
      </c>
      <c r="AE39" s="79" t="str">
        <f>IFERROR(VLOOKUP(AE4,'N解析_NS-トラス'!$A:$F,5,FALSE),"")</f>
        <v/>
      </c>
      <c r="AF39" s="81" t="str">
        <f>IFERROR(VLOOKUP(AF4,'N解析_NS-トラス'!$A:$F,5,FALSE),"")</f>
        <v/>
      </c>
      <c r="AG39" s="81" t="str">
        <f>IFERROR(VLOOKUP(AG4,'N解析_NS-トラス'!$A:$F,5,FALSE),"")</f>
        <v/>
      </c>
      <c r="AH39" s="81" t="str">
        <f>IFERROR(VLOOKUP(AH4,'N解析_NS-トラス'!$A:$F,5,FALSE),"")</f>
        <v/>
      </c>
      <c r="AI39" s="81" t="str">
        <f>IFERROR(VLOOKUP(AI4,'N解析_NS-トラス'!$A:$F,5,FALSE),"")</f>
        <v/>
      </c>
      <c r="AJ39" s="81" t="str">
        <f>IFERROR(VLOOKUP(AJ4,'N解析_NS-トラス'!$A:$F,5,FALSE),"")</f>
        <v/>
      </c>
      <c r="AK39" s="81" t="str">
        <f>IFERROR(VLOOKUP(AK4,'N解析_NS-トラス'!$A:$F,5,FALSE),"")</f>
        <v/>
      </c>
      <c r="AL39" s="106" t="str">
        <f>IFERROR(VLOOKUP(AL4,'N解析_NS-トラス'!$A:$F,5,FALSE),"")</f>
        <v/>
      </c>
      <c r="AM39" s="79" t="str">
        <f>IFERROR(VLOOKUP(AM4,'N解析_NS-トラス'!$A:$F,5,FALSE),"")</f>
        <v/>
      </c>
      <c r="AN39" s="81" t="str">
        <f>IFERROR(VLOOKUP(AN4,'N解析_NS-トラス'!$A:$F,5,FALSE),"")</f>
        <v/>
      </c>
      <c r="AO39" s="81" t="str">
        <f>IFERROR(VLOOKUP(AO4,'N解析_NS-トラス'!$A:$F,5,FALSE),"")</f>
        <v/>
      </c>
      <c r="AP39" s="81" t="str">
        <f>IFERROR(VLOOKUP(AP4,'N解析_NS-トラス'!$A:$F,5,FALSE),"")</f>
        <v/>
      </c>
      <c r="AQ39" s="81" t="str">
        <f>IFERROR(VLOOKUP(AQ4,'N解析_NS-トラス'!$A:$F,5,FALSE),"")</f>
        <v/>
      </c>
      <c r="AR39" s="81" t="str">
        <f>IFERROR(VLOOKUP(AR4,'N解析_NS-トラス'!$A:$F,5,FALSE),"")</f>
        <v/>
      </c>
      <c r="AS39" s="81" t="str">
        <f>IFERROR(VLOOKUP(AS4,'N解析_NS-トラス'!$A:$F,5,FALSE),"")</f>
        <v/>
      </c>
      <c r="AT39" s="106" t="str">
        <f>IFERROR(VLOOKUP(AT4,'N解析_NS-トラス'!$A:$F,5,FALSE),"")</f>
        <v/>
      </c>
      <c r="AU39" s="79" t="str">
        <f>IFERROR(VLOOKUP(AU4,'N解析_NS-トラス'!$A:$F,5,FALSE),"")</f>
        <v/>
      </c>
      <c r="AV39" s="81" t="str">
        <f>IFERROR(VLOOKUP(AV4,'N解析_NS-トラス'!$A:$F,5,FALSE),"")</f>
        <v/>
      </c>
      <c r="AW39" s="81" t="str">
        <f>IFERROR(VLOOKUP(AW4,'N解析_NS-トラス'!$A:$F,5,FALSE),"")</f>
        <v/>
      </c>
      <c r="AX39" s="81" t="str">
        <f>IFERROR(VLOOKUP(AX4,'N解析_NS-トラス'!$A:$F,5,FALSE),"")</f>
        <v/>
      </c>
      <c r="AY39" s="81" t="str">
        <f>IFERROR(VLOOKUP(AY4,'N解析_NS-トラス'!$A:$F,5,FALSE),"")</f>
        <v/>
      </c>
      <c r="AZ39" s="81" t="str">
        <f>IFERROR(VLOOKUP(AZ4,'N解析_NS-トラス'!$A:$F,5,FALSE),"")</f>
        <v/>
      </c>
      <c r="BA39" s="81" t="str">
        <f>IFERROR(VLOOKUP(BA4,'N解析_NS-トラス'!$A:$F,5,FALSE),"")</f>
        <v/>
      </c>
      <c r="BB39" s="106" t="str">
        <f>IFERROR(VLOOKUP(BB4,'N解析_NS-トラス'!$A:$F,5,FALSE),"")</f>
        <v/>
      </c>
      <c r="BD39" s="54"/>
    </row>
    <row r="40" spans="1:57" x14ac:dyDescent="0.15">
      <c r="A40" s="13">
        <v>29</v>
      </c>
      <c r="B40" s="26" t="str">
        <f t="shared" ref="B40:D40" si="25">B4&amp;"-"&amp;C5</f>
        <v>2353-2286</v>
      </c>
      <c r="C40" s="22" t="str">
        <f t="shared" si="25"/>
        <v>2366-2293</v>
      </c>
      <c r="D40" s="22" t="str">
        <f t="shared" si="25"/>
        <v>2370-2302</v>
      </c>
      <c r="E40" s="85"/>
      <c r="F40" s="85"/>
      <c r="G40" s="22" t="str">
        <f t="shared" si="12"/>
        <v>2390-2316</v>
      </c>
      <c r="H40" s="22" t="str">
        <f t="shared" si="12"/>
        <v>2394-2325</v>
      </c>
      <c r="I40" s="24" t="str">
        <f t="shared" si="12"/>
        <v>2398-2333</v>
      </c>
      <c r="J40" s="26" t="str">
        <f t="shared" si="13"/>
        <v>2367-2275</v>
      </c>
      <c r="K40" s="51" t="str">
        <f t="shared" si="14"/>
        <v>2367-2295</v>
      </c>
      <c r="L40" s="22" t="str">
        <f t="shared" si="15"/>
        <v>2376-2295</v>
      </c>
      <c r="M40" s="85"/>
      <c r="N40" s="85"/>
      <c r="O40" s="22" t="str">
        <f t="shared" si="16"/>
        <v>2386-2326</v>
      </c>
      <c r="P40" s="22" t="str">
        <f t="shared" si="17"/>
        <v>2395-2326</v>
      </c>
      <c r="Q40" s="24" t="str">
        <f t="shared" si="18"/>
        <v>2395-2342</v>
      </c>
      <c r="R40" s="26" t="str">
        <f t="shared" si="19"/>
        <v>2368-2283</v>
      </c>
      <c r="S40" s="22" t="str">
        <f t="shared" si="20"/>
        <v>2368-2299</v>
      </c>
      <c r="T40" s="22" t="str">
        <f t="shared" si="21"/>
        <v>2377-2299</v>
      </c>
      <c r="U40" s="85"/>
      <c r="V40" s="85"/>
      <c r="W40" s="22" t="str">
        <f t="shared" si="22"/>
        <v>2387-2330</v>
      </c>
      <c r="X40" s="22" t="str">
        <f t="shared" si="23"/>
        <v>2396-2330</v>
      </c>
      <c r="Y40" s="24" t="str">
        <f t="shared" si="24"/>
        <v>2396-2350</v>
      </c>
      <c r="Z40" s="67"/>
      <c r="AA40" s="67"/>
      <c r="AB40" s="67"/>
      <c r="AD40" s="19">
        <v>29</v>
      </c>
      <c r="AE40" s="79" t="str">
        <f>IFERROR(VLOOKUP(AE5,'N解析_NS-トラス'!$A:$F,5,FALSE),"")</f>
        <v/>
      </c>
      <c r="AF40" s="81" t="str">
        <f>IFERROR(VLOOKUP(AF5,'N解析_NS-トラス'!$A:$F,5,FALSE),"")</f>
        <v/>
      </c>
      <c r="AG40" s="81" t="str">
        <f>IFERROR(VLOOKUP(AG5,'N解析_NS-トラス'!$A:$F,5,FALSE),"")</f>
        <v/>
      </c>
      <c r="AH40" s="81" t="str">
        <f>IFERROR(VLOOKUP(AH5,'N解析_NS-トラス'!$A:$F,5,FALSE),"")</f>
        <v/>
      </c>
      <c r="AI40" s="81" t="str">
        <f>IFERROR(VLOOKUP(AI5,'N解析_NS-トラス'!$A:$F,5,FALSE),"")</f>
        <v/>
      </c>
      <c r="AJ40" s="81" t="str">
        <f>IFERROR(VLOOKUP(AJ5,'N解析_NS-トラス'!$A:$F,5,FALSE),"")</f>
        <v/>
      </c>
      <c r="AK40" s="81" t="str">
        <f>IFERROR(VLOOKUP(AK5,'N解析_NS-トラス'!$A:$F,5,FALSE),"")</f>
        <v/>
      </c>
      <c r="AL40" s="106" t="str">
        <f>IFERROR(VLOOKUP(AL5,'N解析_NS-トラス'!$A:$F,5,FALSE),"")</f>
        <v/>
      </c>
      <c r="AM40" s="79" t="str">
        <f>IFERROR(VLOOKUP(AM5,'N解析_NS-トラス'!$A:$F,5,FALSE),"")</f>
        <v/>
      </c>
      <c r="AN40" s="81" t="str">
        <f>IFERROR(VLOOKUP(AN5,'N解析_NS-トラス'!$A:$F,5,FALSE),"")</f>
        <v/>
      </c>
      <c r="AO40" s="81" t="str">
        <f>IFERROR(VLOOKUP(AO5,'N解析_NS-トラス'!$A:$F,5,FALSE),"")</f>
        <v/>
      </c>
      <c r="AP40" s="81" t="str">
        <f>IFERROR(VLOOKUP(AP5,'N解析_NS-トラス'!$A:$F,5,FALSE),"")</f>
        <v/>
      </c>
      <c r="AQ40" s="81" t="str">
        <f>IFERROR(VLOOKUP(AQ5,'N解析_NS-トラス'!$A:$F,5,FALSE),"")</f>
        <v/>
      </c>
      <c r="AR40" s="81" t="str">
        <f>IFERROR(VLOOKUP(AR5,'N解析_NS-トラス'!$A:$F,5,FALSE),"")</f>
        <v/>
      </c>
      <c r="AS40" s="81" t="str">
        <f>IFERROR(VLOOKUP(AS5,'N解析_NS-トラス'!$A:$F,5,FALSE),"")</f>
        <v/>
      </c>
      <c r="AT40" s="106" t="str">
        <f>IFERROR(VLOOKUP(AT5,'N解析_NS-トラス'!$A:$F,5,FALSE),"")</f>
        <v/>
      </c>
      <c r="AU40" s="79" t="str">
        <f>IFERROR(VLOOKUP(AU5,'N解析_NS-トラス'!$A:$F,5,FALSE),"")</f>
        <v/>
      </c>
      <c r="AV40" s="81" t="str">
        <f>IFERROR(VLOOKUP(AV5,'N解析_NS-トラス'!$A:$F,5,FALSE),"")</f>
        <v/>
      </c>
      <c r="AW40" s="81" t="str">
        <f>IFERROR(VLOOKUP(AW5,'N解析_NS-トラス'!$A:$F,5,FALSE),"")</f>
        <v/>
      </c>
      <c r="AX40" s="81" t="str">
        <f>IFERROR(VLOOKUP(AX5,'N解析_NS-トラス'!$A:$F,5,FALSE),"")</f>
        <v/>
      </c>
      <c r="AY40" s="81" t="str">
        <f>IFERROR(VLOOKUP(AY5,'N解析_NS-トラス'!$A:$F,5,FALSE),"")</f>
        <v/>
      </c>
      <c r="AZ40" s="81" t="str">
        <f>IFERROR(VLOOKUP(AZ5,'N解析_NS-トラス'!$A:$F,5,FALSE),"")</f>
        <v/>
      </c>
      <c r="BA40" s="81" t="str">
        <f>IFERROR(VLOOKUP(BA5,'N解析_NS-トラス'!$A:$F,5,FALSE),"")</f>
        <v/>
      </c>
      <c r="BB40" s="106" t="str">
        <f>IFERROR(VLOOKUP(BB5,'N解析_NS-トラス'!$A:$F,5,FALSE),"")</f>
        <v/>
      </c>
      <c r="BD40" s="54"/>
    </row>
    <row r="41" spans="1:57" x14ac:dyDescent="0.15">
      <c r="A41" s="13">
        <v>28</v>
      </c>
      <c r="B41" s="26" t="str">
        <f t="shared" ref="B41:D41" si="26">B5&amp;"-"&amp;C6</f>
        <v>2273-2206</v>
      </c>
      <c r="C41" s="22" t="str">
        <f t="shared" si="26"/>
        <v>2286-2213</v>
      </c>
      <c r="D41" s="22" t="str">
        <f t="shared" si="26"/>
        <v>2293-2222</v>
      </c>
      <c r="E41" s="85" t="str">
        <f>E6&amp;"-"&amp;F5</f>
        <v>2222-2311</v>
      </c>
      <c r="F41" s="85" t="str">
        <f>G6&amp;"-"&amp;F5</f>
        <v>2236-2311</v>
      </c>
      <c r="G41" s="22" t="str">
        <f t="shared" si="12"/>
        <v>2325-2236</v>
      </c>
      <c r="H41" s="22" t="str">
        <f t="shared" si="12"/>
        <v>2333-2245</v>
      </c>
      <c r="I41" s="24" t="str">
        <f t="shared" si="12"/>
        <v>2340-2253</v>
      </c>
      <c r="J41" s="26" t="str">
        <f t="shared" si="13"/>
        <v>2287-2195</v>
      </c>
      <c r="K41" s="51" t="str">
        <f t="shared" si="14"/>
        <v>2287-2215</v>
      </c>
      <c r="L41" s="22" t="str">
        <f t="shared" si="15"/>
        <v>2304-2215</v>
      </c>
      <c r="M41" s="85" t="str">
        <f>N6&amp;"-"&amp;O5</f>
        <v>2224-2312</v>
      </c>
      <c r="N41" s="85" t="str">
        <f>P6&amp;"-"&amp;O5</f>
        <v>2237-2312</v>
      </c>
      <c r="O41" s="22" t="str">
        <f t="shared" si="16"/>
        <v>2317-2246</v>
      </c>
      <c r="P41" s="22" t="str">
        <f t="shared" si="17"/>
        <v>2334-2246</v>
      </c>
      <c r="Q41" s="24" t="str">
        <f t="shared" si="18"/>
        <v>2334-2262</v>
      </c>
      <c r="R41" s="26" t="str">
        <f t="shared" si="19"/>
        <v>2291-2203</v>
      </c>
      <c r="S41" s="22" t="str">
        <f t="shared" si="20"/>
        <v>2291-2219</v>
      </c>
      <c r="T41" s="22" t="str">
        <f t="shared" si="21"/>
        <v>2308-2219</v>
      </c>
      <c r="U41" s="85" t="str">
        <f>W6&amp;"-"&amp;X5</f>
        <v>2228-2313</v>
      </c>
      <c r="V41" s="85" t="str">
        <f>Y6&amp;"-"&amp;X5</f>
        <v>2241-2313</v>
      </c>
      <c r="W41" s="22" t="str">
        <f t="shared" si="22"/>
        <v>2321-2250</v>
      </c>
      <c r="X41" s="22" t="str">
        <f t="shared" si="23"/>
        <v>2338-2250</v>
      </c>
      <c r="Y41" s="24" t="str">
        <f t="shared" si="24"/>
        <v>2338-2270</v>
      </c>
      <c r="Z41" s="67"/>
      <c r="AA41" s="67"/>
      <c r="AB41" s="67"/>
      <c r="AD41" s="19">
        <v>28</v>
      </c>
      <c r="AE41" s="79" t="str">
        <f>IFERROR(VLOOKUP(AE6,'N解析_NS-トラス'!$A:$F,5,FALSE),"")</f>
        <v/>
      </c>
      <c r="AF41" s="81" t="str">
        <f>IFERROR(VLOOKUP(AF6,'N解析_NS-トラス'!$A:$F,5,FALSE),"")</f>
        <v/>
      </c>
      <c r="AG41" s="81" t="str">
        <f>IFERROR(VLOOKUP(AG6,'N解析_NS-トラス'!$A:$F,5,FALSE),"")</f>
        <v/>
      </c>
      <c r="AH41" s="81" t="str">
        <f>IFERROR(VLOOKUP(AH6,'N解析_NS-トラス'!$A:$F,5,FALSE),"")</f>
        <v/>
      </c>
      <c r="AI41" s="81" t="str">
        <f>IFERROR(VLOOKUP(AI6,'N解析_NS-トラス'!$A:$F,5,FALSE),"")</f>
        <v/>
      </c>
      <c r="AJ41" s="81" t="str">
        <f>IFERROR(VLOOKUP(AJ6,'N解析_NS-トラス'!$A:$F,5,FALSE),"")</f>
        <v/>
      </c>
      <c r="AK41" s="81" t="str">
        <f>IFERROR(VLOOKUP(AK6,'N解析_NS-トラス'!$A:$F,5,FALSE),"")</f>
        <v/>
      </c>
      <c r="AL41" s="106" t="str">
        <f>IFERROR(VLOOKUP(AL6,'N解析_NS-トラス'!$A:$F,5,FALSE),"")</f>
        <v/>
      </c>
      <c r="AM41" s="79" t="str">
        <f>IFERROR(VLOOKUP(AM6,'N解析_NS-トラス'!$A:$F,5,FALSE),"")</f>
        <v/>
      </c>
      <c r="AN41" s="81" t="str">
        <f>IFERROR(VLOOKUP(AN6,'N解析_NS-トラス'!$A:$F,5,FALSE),"")</f>
        <v/>
      </c>
      <c r="AO41" s="81" t="str">
        <f>IFERROR(VLOOKUP(AO6,'N解析_NS-トラス'!$A:$F,5,FALSE),"")</f>
        <v/>
      </c>
      <c r="AP41" s="81">
        <f>IFERROR(VLOOKUP(AP6,'N解析_NS-トラス'!$A:$F,5,FALSE),"")</f>
        <v>-0.28799999999999998</v>
      </c>
      <c r="AQ41" s="81">
        <f>IFERROR(VLOOKUP(AQ6,'N解析_NS-トラス'!$A:$F,5,FALSE),"")</f>
        <v>0.28599999999999998</v>
      </c>
      <c r="AR41" s="81" t="str">
        <f>IFERROR(VLOOKUP(AR6,'N解析_NS-トラス'!$A:$F,5,FALSE),"")</f>
        <v/>
      </c>
      <c r="AS41" s="81" t="str">
        <f>IFERROR(VLOOKUP(AS6,'N解析_NS-トラス'!$A:$F,5,FALSE),"")</f>
        <v/>
      </c>
      <c r="AT41" s="106" t="str">
        <f>IFERROR(VLOOKUP(AT6,'N解析_NS-トラス'!$A:$F,5,FALSE),"")</f>
        <v/>
      </c>
      <c r="AU41" s="79" t="str">
        <f>IFERROR(VLOOKUP(AU6,'N解析_NS-トラス'!$A:$F,5,FALSE),"")</f>
        <v/>
      </c>
      <c r="AV41" s="81" t="str">
        <f>IFERROR(VLOOKUP(AV6,'N解析_NS-トラス'!$A:$F,5,FALSE),"")</f>
        <v/>
      </c>
      <c r="AW41" s="81" t="str">
        <f>IFERROR(VLOOKUP(AW6,'N解析_NS-トラス'!$A:$F,5,FALSE),"")</f>
        <v/>
      </c>
      <c r="AX41" s="81">
        <f>IFERROR(VLOOKUP(AX6,'N解析_NS-トラス'!$A:$F,5,FALSE),"")</f>
        <v>-0.27900000000000003</v>
      </c>
      <c r="AY41" s="81">
        <f>IFERROR(VLOOKUP(AY6,'N解析_NS-トラス'!$A:$F,5,FALSE),"")</f>
        <v>0.28100000000000003</v>
      </c>
      <c r="AZ41" s="81" t="str">
        <f>IFERROR(VLOOKUP(AZ6,'N解析_NS-トラス'!$A:$F,5,FALSE),"")</f>
        <v/>
      </c>
      <c r="BA41" s="81" t="str">
        <f>IFERROR(VLOOKUP(BA6,'N解析_NS-トラス'!$A:$F,5,FALSE),"")</f>
        <v/>
      </c>
      <c r="BB41" s="106" t="str">
        <f>IFERROR(VLOOKUP(BB6,'N解析_NS-トラス'!$A:$F,5,FALSE),"")</f>
        <v/>
      </c>
      <c r="BD41" s="54"/>
    </row>
    <row r="42" spans="1:57" x14ac:dyDescent="0.15">
      <c r="A42" s="13">
        <v>27</v>
      </c>
      <c r="B42" s="26" t="str">
        <f t="shared" ref="B42:D42" si="27">B6&amp;"-"&amp;C7</f>
        <v>2193-2126</v>
      </c>
      <c r="C42" s="22" t="str">
        <f t="shared" si="27"/>
        <v>2206-2133</v>
      </c>
      <c r="D42" s="22" t="str">
        <f t="shared" si="27"/>
        <v>2213-2142</v>
      </c>
      <c r="E42" s="85" t="str">
        <f t="shared" ref="E42:E68" si="28">E7&amp;"-"&amp;F6</f>
        <v>2142-2231</v>
      </c>
      <c r="F42" s="85" t="str">
        <f t="shared" ref="F42:F68" si="29">G7&amp;"-"&amp;F6</f>
        <v>2156-2231</v>
      </c>
      <c r="G42" s="22" t="str">
        <f t="shared" si="12"/>
        <v>2245-2156</v>
      </c>
      <c r="H42" s="22" t="str">
        <f t="shared" si="12"/>
        <v>2253-2165</v>
      </c>
      <c r="I42" s="24" t="str">
        <f t="shared" si="12"/>
        <v>2260-2173</v>
      </c>
      <c r="J42" s="26" t="str">
        <f t="shared" si="13"/>
        <v>2207-2115</v>
      </c>
      <c r="K42" s="51" t="str">
        <f t="shared" si="14"/>
        <v>2207-2135</v>
      </c>
      <c r="L42" s="22" t="str">
        <f t="shared" si="15"/>
        <v>2224-2135</v>
      </c>
      <c r="M42" s="85" t="str">
        <f t="shared" ref="M42:M68" si="30">N7&amp;"-"&amp;O6</f>
        <v>2144-2232</v>
      </c>
      <c r="N42" s="85" t="str">
        <f t="shared" ref="N42:N68" si="31">P7&amp;"-"&amp;O6</f>
        <v>2157-2232</v>
      </c>
      <c r="O42" s="22" t="str">
        <f t="shared" si="16"/>
        <v>2237-2166</v>
      </c>
      <c r="P42" s="22" t="str">
        <f t="shared" si="17"/>
        <v>2254-2166</v>
      </c>
      <c r="Q42" s="24" t="str">
        <f t="shared" si="18"/>
        <v>2254-2182</v>
      </c>
      <c r="R42" s="26" t="str">
        <f t="shared" si="19"/>
        <v>2211-2123</v>
      </c>
      <c r="S42" s="22" t="str">
        <f t="shared" si="20"/>
        <v>2211-2139</v>
      </c>
      <c r="T42" s="22" t="str">
        <f t="shared" si="21"/>
        <v>2228-2139</v>
      </c>
      <c r="U42" s="85" t="str">
        <f t="shared" ref="U42:U68" si="32">W7&amp;"-"&amp;X6</f>
        <v>2148-2233</v>
      </c>
      <c r="V42" s="85" t="str">
        <f t="shared" ref="V42:V68" si="33">Y7&amp;"-"&amp;X6</f>
        <v>2161-2233</v>
      </c>
      <c r="W42" s="22" t="str">
        <f t="shared" si="22"/>
        <v>2241-2170</v>
      </c>
      <c r="X42" s="22" t="str">
        <f t="shared" si="23"/>
        <v>2258-2170</v>
      </c>
      <c r="Y42" s="24" t="str">
        <f t="shared" si="24"/>
        <v>2258-2190</v>
      </c>
      <c r="Z42" s="67"/>
      <c r="AA42" s="67"/>
      <c r="AB42" s="67"/>
      <c r="AD42" s="19">
        <v>27</v>
      </c>
      <c r="AE42" s="79" t="str">
        <f>IFERROR(VLOOKUP(AE7,'N解析_NS-トラス'!$A:$F,5,FALSE),"")</f>
        <v/>
      </c>
      <c r="AF42" s="81" t="str">
        <f>IFERROR(VLOOKUP(AF7,'N解析_NS-トラス'!$A:$F,5,FALSE),"")</f>
        <v/>
      </c>
      <c r="AG42" s="81" t="str">
        <f>IFERROR(VLOOKUP(AG7,'N解析_NS-トラス'!$A:$F,5,FALSE),"")</f>
        <v/>
      </c>
      <c r="AH42" s="81" t="str">
        <f>IFERROR(VLOOKUP(AH7,'N解析_NS-トラス'!$A:$F,5,FALSE),"")</f>
        <v/>
      </c>
      <c r="AI42" s="81" t="str">
        <f>IFERROR(VLOOKUP(AI7,'N解析_NS-トラス'!$A:$F,5,FALSE),"")</f>
        <v/>
      </c>
      <c r="AJ42" s="81" t="str">
        <f>IFERROR(VLOOKUP(AJ7,'N解析_NS-トラス'!$A:$F,5,FALSE),"")</f>
        <v/>
      </c>
      <c r="AK42" s="81" t="str">
        <f>IFERROR(VLOOKUP(AK7,'N解析_NS-トラス'!$A:$F,5,FALSE),"")</f>
        <v/>
      </c>
      <c r="AL42" s="106" t="str">
        <f>IFERROR(VLOOKUP(AL7,'N解析_NS-トラス'!$A:$F,5,FALSE),"")</f>
        <v/>
      </c>
      <c r="AM42" s="79" t="str">
        <f>IFERROR(VLOOKUP(AM7,'N解析_NS-トラス'!$A:$F,5,FALSE),"")</f>
        <v/>
      </c>
      <c r="AN42" s="81" t="str">
        <f>IFERROR(VLOOKUP(AN7,'N解析_NS-トラス'!$A:$F,5,FALSE),"")</f>
        <v/>
      </c>
      <c r="AO42" s="81" t="str">
        <f>IFERROR(VLOOKUP(AO7,'N解析_NS-トラス'!$A:$F,5,FALSE),"")</f>
        <v/>
      </c>
      <c r="AP42" s="81">
        <f>IFERROR(VLOOKUP(AP7,'N解析_NS-トラス'!$A:$F,5,FALSE),"")</f>
        <v>-0.29499999999999998</v>
      </c>
      <c r="AQ42" s="81">
        <f>IFERROR(VLOOKUP(AQ7,'N解析_NS-トラス'!$A:$F,5,FALSE),"")</f>
        <v>0.29299999999999998</v>
      </c>
      <c r="AR42" s="81" t="str">
        <f>IFERROR(VLOOKUP(AR7,'N解析_NS-トラス'!$A:$F,5,FALSE),"")</f>
        <v/>
      </c>
      <c r="AS42" s="81" t="str">
        <f>IFERROR(VLOOKUP(AS7,'N解析_NS-トラス'!$A:$F,5,FALSE),"")</f>
        <v/>
      </c>
      <c r="AT42" s="106" t="str">
        <f>IFERROR(VLOOKUP(AT7,'N解析_NS-トラス'!$A:$F,5,FALSE),"")</f>
        <v/>
      </c>
      <c r="AU42" s="79" t="str">
        <f>IFERROR(VLOOKUP(AU7,'N解析_NS-トラス'!$A:$F,5,FALSE),"")</f>
        <v/>
      </c>
      <c r="AV42" s="81" t="str">
        <f>IFERROR(VLOOKUP(AV7,'N解析_NS-トラス'!$A:$F,5,FALSE),"")</f>
        <v/>
      </c>
      <c r="AW42" s="81" t="str">
        <f>IFERROR(VLOOKUP(AW7,'N解析_NS-トラス'!$A:$F,5,FALSE),"")</f>
        <v/>
      </c>
      <c r="AX42" s="81">
        <f>IFERROR(VLOOKUP(AX7,'N解析_NS-トラス'!$A:$F,5,FALSE),"")</f>
        <v>-0.28499999999999998</v>
      </c>
      <c r="AY42" s="81">
        <f>IFERROR(VLOOKUP(AY7,'N解析_NS-トラス'!$A:$F,5,FALSE),"")</f>
        <v>0.28699999999999998</v>
      </c>
      <c r="AZ42" s="81" t="str">
        <f>IFERROR(VLOOKUP(AZ7,'N解析_NS-トラス'!$A:$F,5,FALSE),"")</f>
        <v/>
      </c>
      <c r="BA42" s="81" t="str">
        <f>IFERROR(VLOOKUP(BA7,'N解析_NS-トラス'!$A:$F,5,FALSE),"")</f>
        <v/>
      </c>
      <c r="BB42" s="106" t="str">
        <f>IFERROR(VLOOKUP(BB7,'N解析_NS-トラス'!$A:$F,5,FALSE),"")</f>
        <v/>
      </c>
      <c r="BD42" s="54"/>
    </row>
    <row r="43" spans="1:57" x14ac:dyDescent="0.15">
      <c r="A43" s="13">
        <v>26</v>
      </c>
      <c r="B43" s="26" t="str">
        <f t="shared" ref="B43:D43" si="34">B7&amp;"-"&amp;C8</f>
        <v>2113-2046</v>
      </c>
      <c r="C43" s="22" t="str">
        <f t="shared" si="34"/>
        <v>2126-2053</v>
      </c>
      <c r="D43" s="22" t="str">
        <f t="shared" si="34"/>
        <v>2133-2062</v>
      </c>
      <c r="E43" s="85" t="str">
        <f t="shared" si="28"/>
        <v>2062-2151</v>
      </c>
      <c r="F43" s="85" t="str">
        <f t="shared" si="29"/>
        <v>2076-2151</v>
      </c>
      <c r="G43" s="22" t="str">
        <f t="shared" si="12"/>
        <v>2165-2076</v>
      </c>
      <c r="H43" s="22" t="str">
        <f t="shared" si="12"/>
        <v>2173-2085</v>
      </c>
      <c r="I43" s="24" t="str">
        <f t="shared" si="12"/>
        <v>2180-2093</v>
      </c>
      <c r="J43" s="26" t="str">
        <f t="shared" si="13"/>
        <v>2127-2035</v>
      </c>
      <c r="K43" s="51" t="str">
        <f t="shared" si="14"/>
        <v>2127-2055</v>
      </c>
      <c r="L43" s="22" t="str">
        <f t="shared" si="15"/>
        <v>2144-2055</v>
      </c>
      <c r="M43" s="85" t="str">
        <f t="shared" si="30"/>
        <v>2064-2152</v>
      </c>
      <c r="N43" s="85" t="str">
        <f t="shared" si="31"/>
        <v>2077-2152</v>
      </c>
      <c r="O43" s="22" t="str">
        <f t="shared" si="16"/>
        <v>2157-2086</v>
      </c>
      <c r="P43" s="22" t="str">
        <f t="shared" si="17"/>
        <v>2174-2086</v>
      </c>
      <c r="Q43" s="24" t="str">
        <f t="shared" si="18"/>
        <v>2174-2102</v>
      </c>
      <c r="R43" s="26" t="str">
        <f t="shared" si="19"/>
        <v>2131-2043</v>
      </c>
      <c r="S43" s="22" t="str">
        <f t="shared" si="20"/>
        <v>2131-2059</v>
      </c>
      <c r="T43" s="22" t="str">
        <f t="shared" si="21"/>
        <v>2148-2059</v>
      </c>
      <c r="U43" s="85" t="str">
        <f t="shared" si="32"/>
        <v>2068-2153</v>
      </c>
      <c r="V43" s="85" t="str">
        <f t="shared" si="33"/>
        <v>2081-2153</v>
      </c>
      <c r="W43" s="22" t="str">
        <f t="shared" si="22"/>
        <v>2161-2090</v>
      </c>
      <c r="X43" s="22" t="str">
        <f t="shared" si="23"/>
        <v>2178-2090</v>
      </c>
      <c r="Y43" s="24" t="str">
        <f t="shared" si="24"/>
        <v>2178-2110</v>
      </c>
      <c r="Z43" s="67"/>
      <c r="AA43" s="67"/>
      <c r="AB43" s="67"/>
      <c r="AD43" s="19">
        <v>26</v>
      </c>
      <c r="AE43" s="79" t="str">
        <f>IFERROR(VLOOKUP(AE8,'N解析_NS-トラス'!$A:$F,5,FALSE),"")</f>
        <v/>
      </c>
      <c r="AF43" s="81" t="str">
        <f>IFERROR(VLOOKUP(AF8,'N解析_NS-トラス'!$A:$F,5,FALSE),"")</f>
        <v/>
      </c>
      <c r="AG43" s="81" t="str">
        <f>IFERROR(VLOOKUP(AG8,'N解析_NS-トラス'!$A:$F,5,FALSE),"")</f>
        <v/>
      </c>
      <c r="AH43" s="81" t="str">
        <f>IFERROR(VLOOKUP(AH8,'N解析_NS-トラス'!$A:$F,5,FALSE),"")</f>
        <v/>
      </c>
      <c r="AI43" s="81" t="str">
        <f>IFERROR(VLOOKUP(AI8,'N解析_NS-トラス'!$A:$F,5,FALSE),"")</f>
        <v/>
      </c>
      <c r="AJ43" s="81" t="str">
        <f>IFERROR(VLOOKUP(AJ8,'N解析_NS-トラス'!$A:$F,5,FALSE),"")</f>
        <v/>
      </c>
      <c r="AK43" s="81" t="str">
        <f>IFERROR(VLOOKUP(AK8,'N解析_NS-トラス'!$A:$F,5,FALSE),"")</f>
        <v/>
      </c>
      <c r="AL43" s="106" t="str">
        <f>IFERROR(VLOOKUP(AL8,'N解析_NS-トラス'!$A:$F,5,FALSE),"")</f>
        <v/>
      </c>
      <c r="AM43" s="79" t="str">
        <f>IFERROR(VLOOKUP(AM8,'N解析_NS-トラス'!$A:$F,5,FALSE),"")</f>
        <v/>
      </c>
      <c r="AN43" s="81" t="str">
        <f>IFERROR(VLOOKUP(AN8,'N解析_NS-トラス'!$A:$F,5,FALSE),"")</f>
        <v/>
      </c>
      <c r="AO43" s="81" t="str">
        <f>IFERROR(VLOOKUP(AO8,'N解析_NS-トラス'!$A:$F,5,FALSE),"")</f>
        <v/>
      </c>
      <c r="AP43" s="81">
        <f>IFERROR(VLOOKUP(AP8,'N解析_NS-トラス'!$A:$F,5,FALSE),"")</f>
        <v>-0.3</v>
      </c>
      <c r="AQ43" s="81">
        <f>IFERROR(VLOOKUP(AQ8,'N解析_NS-トラス'!$A:$F,5,FALSE),"")</f>
        <v>0.29899999999999999</v>
      </c>
      <c r="AR43" s="81" t="str">
        <f>IFERROR(VLOOKUP(AR8,'N解析_NS-トラス'!$A:$F,5,FALSE),"")</f>
        <v/>
      </c>
      <c r="AS43" s="81" t="str">
        <f>IFERROR(VLOOKUP(AS8,'N解析_NS-トラス'!$A:$F,5,FALSE),"")</f>
        <v/>
      </c>
      <c r="AT43" s="106" t="str">
        <f>IFERROR(VLOOKUP(AT8,'N解析_NS-トラス'!$A:$F,5,FALSE),"")</f>
        <v/>
      </c>
      <c r="AU43" s="79" t="str">
        <f>IFERROR(VLOOKUP(AU8,'N解析_NS-トラス'!$A:$F,5,FALSE),"")</f>
        <v/>
      </c>
      <c r="AV43" s="81" t="str">
        <f>IFERROR(VLOOKUP(AV8,'N解析_NS-トラス'!$A:$F,5,FALSE),"")</f>
        <v/>
      </c>
      <c r="AW43" s="81" t="str">
        <f>IFERROR(VLOOKUP(AW8,'N解析_NS-トラス'!$A:$F,5,FALSE),"")</f>
        <v/>
      </c>
      <c r="AX43" s="81">
        <f>IFERROR(VLOOKUP(AX8,'N解析_NS-トラス'!$A:$F,5,FALSE),"")</f>
        <v>-0.29099999999999998</v>
      </c>
      <c r="AY43" s="81">
        <f>IFERROR(VLOOKUP(AY8,'N解析_NS-トラス'!$A:$F,5,FALSE),"")</f>
        <v>0.29199999999999998</v>
      </c>
      <c r="AZ43" s="81" t="str">
        <f>IFERROR(VLOOKUP(AZ8,'N解析_NS-トラス'!$A:$F,5,FALSE),"")</f>
        <v/>
      </c>
      <c r="BA43" s="81" t="str">
        <f>IFERROR(VLOOKUP(BA8,'N解析_NS-トラス'!$A:$F,5,FALSE),"")</f>
        <v/>
      </c>
      <c r="BB43" s="106" t="str">
        <f>IFERROR(VLOOKUP(BB8,'N解析_NS-トラス'!$A:$F,5,FALSE),"")</f>
        <v/>
      </c>
      <c r="BD43" s="54"/>
    </row>
    <row r="44" spans="1:57" x14ac:dyDescent="0.15">
      <c r="A44" s="13">
        <v>25</v>
      </c>
      <c r="B44" s="26" t="str">
        <f t="shared" ref="B44:D44" si="35">B8&amp;"-"&amp;C9</f>
        <v>2033-1966</v>
      </c>
      <c r="C44" s="22" t="str">
        <f t="shared" si="35"/>
        <v>2046-1973</v>
      </c>
      <c r="D44" s="22" t="str">
        <f t="shared" si="35"/>
        <v>2053-1982</v>
      </c>
      <c r="E44" s="85" t="str">
        <f t="shared" si="28"/>
        <v>1982-2071</v>
      </c>
      <c r="F44" s="85" t="str">
        <f t="shared" si="29"/>
        <v>1996-2071</v>
      </c>
      <c r="G44" s="22" t="str">
        <f t="shared" si="12"/>
        <v>2085-1996</v>
      </c>
      <c r="H44" s="22" t="str">
        <f t="shared" si="12"/>
        <v>2093-2005</v>
      </c>
      <c r="I44" s="24" t="str">
        <f t="shared" si="12"/>
        <v>2100-2013</v>
      </c>
      <c r="J44" s="26" t="str">
        <f t="shared" si="13"/>
        <v>2047-1955</v>
      </c>
      <c r="K44" s="51" t="str">
        <f t="shared" si="14"/>
        <v>2047-1975</v>
      </c>
      <c r="L44" s="22" t="str">
        <f t="shared" si="15"/>
        <v>2064-1975</v>
      </c>
      <c r="M44" s="85" t="str">
        <f t="shared" si="30"/>
        <v>1984-2072</v>
      </c>
      <c r="N44" s="85" t="str">
        <f t="shared" si="31"/>
        <v>1997-2072</v>
      </c>
      <c r="O44" s="22" t="str">
        <f t="shared" si="16"/>
        <v>2077-2006</v>
      </c>
      <c r="P44" s="22" t="str">
        <f t="shared" si="17"/>
        <v>2094-2006</v>
      </c>
      <c r="Q44" s="24" t="str">
        <f t="shared" si="18"/>
        <v>2094-2022</v>
      </c>
      <c r="R44" s="26" t="str">
        <f t="shared" si="19"/>
        <v>2051-1963</v>
      </c>
      <c r="S44" s="22" t="str">
        <f t="shared" si="20"/>
        <v>2051-1979</v>
      </c>
      <c r="T44" s="22" t="str">
        <f t="shared" si="21"/>
        <v>2068-1979</v>
      </c>
      <c r="U44" s="85" t="str">
        <f t="shared" si="32"/>
        <v>1988-2073</v>
      </c>
      <c r="V44" s="85" t="str">
        <f t="shared" si="33"/>
        <v>2001-2073</v>
      </c>
      <c r="W44" s="22" t="str">
        <f t="shared" si="22"/>
        <v>2081-2010</v>
      </c>
      <c r="X44" s="22" t="str">
        <f t="shared" si="23"/>
        <v>2098-2010</v>
      </c>
      <c r="Y44" s="24" t="str">
        <f t="shared" si="24"/>
        <v>2098-2030</v>
      </c>
      <c r="Z44" s="67"/>
      <c r="AA44" s="67"/>
      <c r="AB44" s="67"/>
      <c r="AD44" s="19">
        <v>25</v>
      </c>
      <c r="AE44" s="79" t="str">
        <f>IFERROR(VLOOKUP(AE9,'N解析_NS-トラス'!$A:$F,5,FALSE),"")</f>
        <v/>
      </c>
      <c r="AF44" s="81" t="str">
        <f>IFERROR(VLOOKUP(AF9,'N解析_NS-トラス'!$A:$F,5,FALSE),"")</f>
        <v/>
      </c>
      <c r="AG44" s="81" t="str">
        <f>IFERROR(VLOOKUP(AG9,'N解析_NS-トラス'!$A:$F,5,FALSE),"")</f>
        <v/>
      </c>
      <c r="AH44" s="81" t="str">
        <f>IFERROR(VLOOKUP(AH9,'N解析_NS-トラス'!$A:$F,5,FALSE),"")</f>
        <v/>
      </c>
      <c r="AI44" s="81" t="str">
        <f>IFERROR(VLOOKUP(AI9,'N解析_NS-トラス'!$A:$F,5,FALSE),"")</f>
        <v/>
      </c>
      <c r="AJ44" s="81" t="str">
        <f>IFERROR(VLOOKUP(AJ9,'N解析_NS-トラス'!$A:$F,5,FALSE),"")</f>
        <v/>
      </c>
      <c r="AK44" s="81" t="str">
        <f>IFERROR(VLOOKUP(AK9,'N解析_NS-トラス'!$A:$F,5,FALSE),"")</f>
        <v/>
      </c>
      <c r="AL44" s="106" t="str">
        <f>IFERROR(VLOOKUP(AL9,'N解析_NS-トラス'!$A:$F,5,FALSE),"")</f>
        <v/>
      </c>
      <c r="AM44" s="79" t="str">
        <f>IFERROR(VLOOKUP(AM9,'N解析_NS-トラス'!$A:$F,5,FALSE),"")</f>
        <v/>
      </c>
      <c r="AN44" s="81" t="str">
        <f>IFERROR(VLOOKUP(AN9,'N解析_NS-トラス'!$A:$F,5,FALSE),"")</f>
        <v/>
      </c>
      <c r="AO44" s="81" t="str">
        <f>IFERROR(VLOOKUP(AO9,'N解析_NS-トラス'!$A:$F,5,FALSE),"")</f>
        <v/>
      </c>
      <c r="AP44" s="81">
        <f>IFERROR(VLOOKUP(AP9,'N解析_NS-トラス'!$A:$F,5,FALSE),"")</f>
        <v>-0.30199999999999999</v>
      </c>
      <c r="AQ44" s="81">
        <f>IFERROR(VLOOKUP(AQ9,'N解析_NS-トラス'!$A:$F,5,FALSE),"")</f>
        <v>0.30199999999999999</v>
      </c>
      <c r="AR44" s="81" t="str">
        <f>IFERROR(VLOOKUP(AR9,'N解析_NS-トラス'!$A:$F,5,FALSE),"")</f>
        <v/>
      </c>
      <c r="AS44" s="81" t="str">
        <f>IFERROR(VLOOKUP(AS9,'N解析_NS-トラス'!$A:$F,5,FALSE),"")</f>
        <v/>
      </c>
      <c r="AT44" s="106" t="str">
        <f>IFERROR(VLOOKUP(AT9,'N解析_NS-トラス'!$A:$F,5,FALSE),"")</f>
        <v/>
      </c>
      <c r="AU44" s="79" t="str">
        <f>IFERROR(VLOOKUP(AU9,'N解析_NS-トラス'!$A:$F,5,FALSE),"")</f>
        <v/>
      </c>
      <c r="AV44" s="81" t="str">
        <f>IFERROR(VLOOKUP(AV9,'N解析_NS-トラス'!$A:$F,5,FALSE),"")</f>
        <v/>
      </c>
      <c r="AW44" s="81" t="str">
        <f>IFERROR(VLOOKUP(AW9,'N解析_NS-トラス'!$A:$F,5,FALSE),"")</f>
        <v/>
      </c>
      <c r="AX44" s="81">
        <f>IFERROR(VLOOKUP(AX9,'N解析_NS-トラス'!$A:$F,5,FALSE),"")</f>
        <v>-0.29299999999999998</v>
      </c>
      <c r="AY44" s="81">
        <f>IFERROR(VLOOKUP(AY9,'N解析_NS-トラス'!$A:$F,5,FALSE),"")</f>
        <v>0.29399999999999998</v>
      </c>
      <c r="AZ44" s="81" t="str">
        <f>IFERROR(VLOOKUP(AZ9,'N解析_NS-トラス'!$A:$F,5,FALSE),"")</f>
        <v/>
      </c>
      <c r="BA44" s="81" t="str">
        <f>IFERROR(VLOOKUP(BA9,'N解析_NS-トラス'!$A:$F,5,FALSE),"")</f>
        <v/>
      </c>
      <c r="BB44" s="106" t="str">
        <f>IFERROR(VLOOKUP(BB9,'N解析_NS-トラス'!$A:$F,5,FALSE),"")</f>
        <v/>
      </c>
      <c r="BD44" s="54"/>
    </row>
    <row r="45" spans="1:57" x14ac:dyDescent="0.15">
      <c r="A45" s="13">
        <v>24</v>
      </c>
      <c r="B45" s="26" t="str">
        <f t="shared" ref="B45:D45" si="36">B9&amp;"-"&amp;C10</f>
        <v>1953-1886</v>
      </c>
      <c r="C45" s="22" t="str">
        <f t="shared" si="36"/>
        <v>1966-1893</v>
      </c>
      <c r="D45" s="22" t="str">
        <f t="shared" si="36"/>
        <v>1973-1902</v>
      </c>
      <c r="E45" s="85" t="str">
        <f t="shared" si="28"/>
        <v>1902-1991</v>
      </c>
      <c r="F45" s="85" t="str">
        <f t="shared" si="29"/>
        <v>1916-1991</v>
      </c>
      <c r="G45" s="22" t="str">
        <f t="shared" si="12"/>
        <v>2005-1916</v>
      </c>
      <c r="H45" s="22" t="str">
        <f t="shared" si="12"/>
        <v>2013-1925</v>
      </c>
      <c r="I45" s="24" t="str">
        <f t="shared" si="12"/>
        <v>2020-1933</v>
      </c>
      <c r="J45" s="26" t="str">
        <f t="shared" si="13"/>
        <v>1967-1875</v>
      </c>
      <c r="K45" s="51" t="str">
        <f t="shared" si="14"/>
        <v>1967-1895</v>
      </c>
      <c r="L45" s="22" t="str">
        <f t="shared" si="15"/>
        <v>1984-1895</v>
      </c>
      <c r="M45" s="85" t="str">
        <f t="shared" si="30"/>
        <v>1904-1992</v>
      </c>
      <c r="N45" s="85" t="str">
        <f t="shared" si="31"/>
        <v>1917-1992</v>
      </c>
      <c r="O45" s="22" t="str">
        <f t="shared" si="16"/>
        <v>1997-1926</v>
      </c>
      <c r="P45" s="22" t="str">
        <f t="shared" si="17"/>
        <v>2014-1926</v>
      </c>
      <c r="Q45" s="24" t="str">
        <f t="shared" si="18"/>
        <v>2014-1942</v>
      </c>
      <c r="R45" s="26" t="str">
        <f t="shared" si="19"/>
        <v>1971-1883</v>
      </c>
      <c r="S45" s="22" t="str">
        <f t="shared" si="20"/>
        <v>1971-1899</v>
      </c>
      <c r="T45" s="22" t="str">
        <f t="shared" si="21"/>
        <v>1988-1899</v>
      </c>
      <c r="U45" s="85" t="str">
        <f t="shared" si="32"/>
        <v>1908-1993</v>
      </c>
      <c r="V45" s="85" t="str">
        <f t="shared" si="33"/>
        <v>1921-1993</v>
      </c>
      <c r="W45" s="22" t="str">
        <f t="shared" si="22"/>
        <v>2001-1930</v>
      </c>
      <c r="X45" s="22" t="str">
        <f t="shared" si="23"/>
        <v>2018-1930</v>
      </c>
      <c r="Y45" s="24" t="str">
        <f t="shared" si="24"/>
        <v>2018-1950</v>
      </c>
      <c r="Z45" s="67"/>
      <c r="AA45" s="67"/>
      <c r="AB45" s="67"/>
      <c r="AD45" s="19">
        <v>24</v>
      </c>
      <c r="AE45" s="79" t="str">
        <f>IFERROR(VLOOKUP(AE10,'N解析_NS-トラス'!$A:$F,5,FALSE),"")</f>
        <v/>
      </c>
      <c r="AF45" s="81" t="str">
        <f>IFERROR(VLOOKUP(AF10,'N解析_NS-トラス'!$A:$F,5,FALSE),"")</f>
        <v/>
      </c>
      <c r="AG45" s="81" t="str">
        <f>IFERROR(VLOOKUP(AG10,'N解析_NS-トラス'!$A:$F,5,FALSE),"")</f>
        <v/>
      </c>
      <c r="AH45" s="81" t="str">
        <f>IFERROR(VLOOKUP(AH10,'N解析_NS-トラス'!$A:$F,5,FALSE),"")</f>
        <v/>
      </c>
      <c r="AI45" s="81" t="str">
        <f>IFERROR(VLOOKUP(AI10,'N解析_NS-トラス'!$A:$F,5,FALSE),"")</f>
        <v/>
      </c>
      <c r="AJ45" s="81" t="str">
        <f>IFERROR(VLOOKUP(AJ10,'N解析_NS-トラス'!$A:$F,5,FALSE),"")</f>
        <v/>
      </c>
      <c r="AK45" s="81" t="str">
        <f>IFERROR(VLOOKUP(AK10,'N解析_NS-トラス'!$A:$F,5,FALSE),"")</f>
        <v/>
      </c>
      <c r="AL45" s="106" t="str">
        <f>IFERROR(VLOOKUP(AL10,'N解析_NS-トラス'!$A:$F,5,FALSE),"")</f>
        <v/>
      </c>
      <c r="AM45" s="79" t="str">
        <f>IFERROR(VLOOKUP(AM10,'N解析_NS-トラス'!$A:$F,5,FALSE),"")</f>
        <v/>
      </c>
      <c r="AN45" s="81" t="str">
        <f>IFERROR(VLOOKUP(AN10,'N解析_NS-トラス'!$A:$F,5,FALSE),"")</f>
        <v/>
      </c>
      <c r="AO45" s="81" t="str">
        <f>IFERROR(VLOOKUP(AO10,'N解析_NS-トラス'!$A:$F,5,FALSE),"")</f>
        <v/>
      </c>
      <c r="AP45" s="81">
        <f>IFERROR(VLOOKUP(AP10,'N解析_NS-トラス'!$A:$F,5,FALSE),"")</f>
        <v>-0.30399999999999999</v>
      </c>
      <c r="AQ45" s="81">
        <f>IFERROR(VLOOKUP(AQ10,'N解析_NS-トラス'!$A:$F,5,FALSE),"")</f>
        <v>0.30399999999999999</v>
      </c>
      <c r="AR45" s="81" t="str">
        <f>IFERROR(VLOOKUP(AR10,'N解析_NS-トラス'!$A:$F,5,FALSE),"")</f>
        <v/>
      </c>
      <c r="AS45" s="81" t="str">
        <f>IFERROR(VLOOKUP(AS10,'N解析_NS-トラス'!$A:$F,5,FALSE),"")</f>
        <v/>
      </c>
      <c r="AT45" s="106" t="str">
        <f>IFERROR(VLOOKUP(AT10,'N解析_NS-トラス'!$A:$F,5,FALSE),"")</f>
        <v/>
      </c>
      <c r="AU45" s="79" t="str">
        <f>IFERROR(VLOOKUP(AU10,'N解析_NS-トラス'!$A:$F,5,FALSE),"")</f>
        <v/>
      </c>
      <c r="AV45" s="81" t="str">
        <f>IFERROR(VLOOKUP(AV10,'N解析_NS-トラス'!$A:$F,5,FALSE),"")</f>
        <v/>
      </c>
      <c r="AW45" s="81" t="str">
        <f>IFERROR(VLOOKUP(AW10,'N解析_NS-トラス'!$A:$F,5,FALSE),"")</f>
        <v/>
      </c>
      <c r="AX45" s="81">
        <f>IFERROR(VLOOKUP(AX10,'N解析_NS-トラス'!$A:$F,5,FALSE),"")</f>
        <v>-0.29499999999999998</v>
      </c>
      <c r="AY45" s="81">
        <f>IFERROR(VLOOKUP(AY10,'N解析_NS-トラス'!$A:$F,5,FALSE),"")</f>
        <v>0.29499999999999998</v>
      </c>
      <c r="AZ45" s="81" t="str">
        <f>IFERROR(VLOOKUP(AZ10,'N解析_NS-トラス'!$A:$F,5,FALSE),"")</f>
        <v/>
      </c>
      <c r="BA45" s="81" t="str">
        <f>IFERROR(VLOOKUP(BA10,'N解析_NS-トラス'!$A:$F,5,FALSE),"")</f>
        <v/>
      </c>
      <c r="BB45" s="106" t="str">
        <f>IFERROR(VLOOKUP(BB10,'N解析_NS-トラス'!$A:$F,5,FALSE),"")</f>
        <v/>
      </c>
      <c r="BD45" s="54"/>
    </row>
    <row r="46" spans="1:57" x14ac:dyDescent="0.15">
      <c r="A46" s="13">
        <v>23</v>
      </c>
      <c r="B46" s="26" t="str">
        <f t="shared" ref="B46:D46" si="37">B10&amp;"-"&amp;C11</f>
        <v>1873-1806</v>
      </c>
      <c r="C46" s="22" t="str">
        <f t="shared" si="37"/>
        <v>1886-1813</v>
      </c>
      <c r="D46" s="22" t="str">
        <f t="shared" si="37"/>
        <v>1893-1822</v>
      </c>
      <c r="E46" s="85" t="str">
        <f t="shared" si="28"/>
        <v>1822-1911</v>
      </c>
      <c r="F46" s="85" t="str">
        <f t="shared" si="29"/>
        <v>1836-1911</v>
      </c>
      <c r="G46" s="22" t="str">
        <f t="shared" si="12"/>
        <v>1925-1836</v>
      </c>
      <c r="H46" s="22" t="str">
        <f t="shared" si="12"/>
        <v>1933-1845</v>
      </c>
      <c r="I46" s="24" t="str">
        <f t="shared" si="12"/>
        <v>1940-1853</v>
      </c>
      <c r="J46" s="26" t="str">
        <f t="shared" si="13"/>
        <v>1887-1795</v>
      </c>
      <c r="K46" s="51" t="str">
        <f t="shared" si="14"/>
        <v>1887-1815</v>
      </c>
      <c r="L46" s="22" t="str">
        <f t="shared" si="15"/>
        <v>1904-1815</v>
      </c>
      <c r="M46" s="85" t="str">
        <f t="shared" si="30"/>
        <v>1824-1912</v>
      </c>
      <c r="N46" s="85" t="str">
        <f t="shared" si="31"/>
        <v>1837-1912</v>
      </c>
      <c r="O46" s="22" t="str">
        <f t="shared" si="16"/>
        <v>1917-1846</v>
      </c>
      <c r="P46" s="22" t="str">
        <f t="shared" si="17"/>
        <v>1934-1846</v>
      </c>
      <c r="Q46" s="24" t="str">
        <f t="shared" si="18"/>
        <v>1934-1862</v>
      </c>
      <c r="R46" s="26" t="str">
        <f t="shared" si="19"/>
        <v>1891-1803</v>
      </c>
      <c r="S46" s="22" t="str">
        <f t="shared" si="20"/>
        <v>1891-1819</v>
      </c>
      <c r="T46" s="22" t="str">
        <f t="shared" si="21"/>
        <v>1908-1819</v>
      </c>
      <c r="U46" s="85" t="str">
        <f t="shared" si="32"/>
        <v>1828-1913</v>
      </c>
      <c r="V46" s="85" t="str">
        <f t="shared" si="33"/>
        <v>1841-1913</v>
      </c>
      <c r="W46" s="22" t="str">
        <f t="shared" si="22"/>
        <v>1921-1850</v>
      </c>
      <c r="X46" s="22" t="str">
        <f t="shared" si="23"/>
        <v>1938-1850</v>
      </c>
      <c r="Y46" s="24" t="str">
        <f t="shared" si="24"/>
        <v>1938-1870</v>
      </c>
      <c r="Z46" s="67"/>
      <c r="AA46" s="67"/>
      <c r="AB46" s="67"/>
      <c r="AD46" s="19">
        <v>23</v>
      </c>
      <c r="AE46" s="79" t="str">
        <f>IFERROR(VLOOKUP(AE11,'N解析_NS-トラス'!$A:$F,5,FALSE),"")</f>
        <v/>
      </c>
      <c r="AF46" s="81" t="str">
        <f>IFERROR(VLOOKUP(AF11,'N解析_NS-トラス'!$A:$F,5,FALSE),"")</f>
        <v/>
      </c>
      <c r="AG46" s="81" t="str">
        <f>IFERROR(VLOOKUP(AG11,'N解析_NS-トラス'!$A:$F,5,FALSE),"")</f>
        <v/>
      </c>
      <c r="AH46" s="81" t="str">
        <f>IFERROR(VLOOKUP(AH11,'N解析_NS-トラス'!$A:$F,5,FALSE),"")</f>
        <v/>
      </c>
      <c r="AI46" s="81" t="str">
        <f>IFERROR(VLOOKUP(AI11,'N解析_NS-トラス'!$A:$F,5,FALSE),"")</f>
        <v/>
      </c>
      <c r="AJ46" s="81" t="str">
        <f>IFERROR(VLOOKUP(AJ11,'N解析_NS-トラス'!$A:$F,5,FALSE),"")</f>
        <v/>
      </c>
      <c r="AK46" s="81" t="str">
        <f>IFERROR(VLOOKUP(AK11,'N解析_NS-トラス'!$A:$F,5,FALSE),"")</f>
        <v/>
      </c>
      <c r="AL46" s="106" t="str">
        <f>IFERROR(VLOOKUP(AL11,'N解析_NS-トラス'!$A:$F,5,FALSE),"")</f>
        <v/>
      </c>
      <c r="AM46" s="79" t="str">
        <f>IFERROR(VLOOKUP(AM11,'N解析_NS-トラス'!$A:$F,5,FALSE),"")</f>
        <v/>
      </c>
      <c r="AN46" s="81" t="str">
        <f>IFERROR(VLOOKUP(AN11,'N解析_NS-トラス'!$A:$F,5,FALSE),"")</f>
        <v/>
      </c>
      <c r="AO46" s="81" t="str">
        <f>IFERROR(VLOOKUP(AO11,'N解析_NS-トラス'!$A:$F,5,FALSE),"")</f>
        <v/>
      </c>
      <c r="AP46" s="81">
        <f>IFERROR(VLOOKUP(AP11,'N解析_NS-トラス'!$A:$F,5,FALSE),"")</f>
        <v>-0.30599999999999999</v>
      </c>
      <c r="AQ46" s="81">
        <f>IFERROR(VLOOKUP(AQ11,'N解析_NS-トラス'!$A:$F,5,FALSE),"")</f>
        <v>0.30599999999999999</v>
      </c>
      <c r="AR46" s="81" t="str">
        <f>IFERROR(VLOOKUP(AR11,'N解析_NS-トラス'!$A:$F,5,FALSE),"")</f>
        <v/>
      </c>
      <c r="AS46" s="81" t="str">
        <f>IFERROR(VLOOKUP(AS11,'N解析_NS-トラス'!$A:$F,5,FALSE),"")</f>
        <v/>
      </c>
      <c r="AT46" s="106" t="str">
        <f>IFERROR(VLOOKUP(AT11,'N解析_NS-トラス'!$A:$F,5,FALSE),"")</f>
        <v/>
      </c>
      <c r="AU46" s="79" t="str">
        <f>IFERROR(VLOOKUP(AU11,'N解析_NS-トラス'!$A:$F,5,FALSE),"")</f>
        <v/>
      </c>
      <c r="AV46" s="81" t="str">
        <f>IFERROR(VLOOKUP(AV11,'N解析_NS-トラス'!$A:$F,5,FALSE),"")</f>
        <v/>
      </c>
      <c r="AW46" s="81" t="str">
        <f>IFERROR(VLOOKUP(AW11,'N解析_NS-トラス'!$A:$F,5,FALSE),"")</f>
        <v/>
      </c>
      <c r="AX46" s="81">
        <f>IFERROR(VLOOKUP(AX11,'N解析_NS-トラス'!$A:$F,5,FALSE),"")</f>
        <v>-0.29599999999999999</v>
      </c>
      <c r="AY46" s="81">
        <f>IFERROR(VLOOKUP(AY11,'N解析_NS-トラス'!$A:$F,5,FALSE),"")</f>
        <v>0.29599999999999999</v>
      </c>
      <c r="AZ46" s="81" t="str">
        <f>IFERROR(VLOOKUP(AZ11,'N解析_NS-トラス'!$A:$F,5,FALSE),"")</f>
        <v/>
      </c>
      <c r="BA46" s="81" t="str">
        <f>IFERROR(VLOOKUP(BA11,'N解析_NS-トラス'!$A:$F,5,FALSE),"")</f>
        <v/>
      </c>
      <c r="BB46" s="106" t="str">
        <f>IFERROR(VLOOKUP(BB11,'N解析_NS-トラス'!$A:$F,5,FALSE),"")</f>
        <v/>
      </c>
      <c r="BD46" s="54"/>
    </row>
    <row r="47" spans="1:57" x14ac:dyDescent="0.15">
      <c r="A47" s="13">
        <v>22</v>
      </c>
      <c r="B47" s="26" t="str">
        <f t="shared" ref="B47:D47" si="38">B11&amp;"-"&amp;C12</f>
        <v>1793-1722</v>
      </c>
      <c r="C47" s="22" t="str">
        <f t="shared" si="38"/>
        <v>1806-1729</v>
      </c>
      <c r="D47" s="22" t="str">
        <f t="shared" si="38"/>
        <v>1813-1738</v>
      </c>
      <c r="E47" s="85" t="str">
        <f t="shared" si="28"/>
        <v>1738-1831</v>
      </c>
      <c r="F47" s="85" t="str">
        <f t="shared" si="29"/>
        <v>1753-1831</v>
      </c>
      <c r="G47" s="22" t="str">
        <f t="shared" si="12"/>
        <v>1845-1753</v>
      </c>
      <c r="H47" s="22" t="str">
        <f t="shared" si="12"/>
        <v>1853-1764</v>
      </c>
      <c r="I47" s="24" t="str">
        <f t="shared" si="12"/>
        <v>1860-1773</v>
      </c>
      <c r="J47" s="26" t="str">
        <f t="shared" si="13"/>
        <v>1807-1711</v>
      </c>
      <c r="K47" s="51" t="str">
        <f t="shared" si="14"/>
        <v>1807-1731</v>
      </c>
      <c r="L47" s="22" t="str">
        <f t="shared" si="15"/>
        <v>1824-1731</v>
      </c>
      <c r="M47" s="85" t="str">
        <f t="shared" si="30"/>
        <v>1740-1832</v>
      </c>
      <c r="N47" s="85" t="str">
        <f t="shared" si="31"/>
        <v>1755-1832</v>
      </c>
      <c r="O47" s="22" t="str">
        <f t="shared" si="16"/>
        <v>1837-1766</v>
      </c>
      <c r="P47" s="22" t="str">
        <f t="shared" si="17"/>
        <v>1854-1766</v>
      </c>
      <c r="Q47" s="24" t="str">
        <f t="shared" si="18"/>
        <v>1854-1782</v>
      </c>
      <c r="R47" s="26" t="str">
        <f t="shared" si="19"/>
        <v>1811-1719</v>
      </c>
      <c r="S47" s="22" t="str">
        <f t="shared" si="20"/>
        <v>1811-1735</v>
      </c>
      <c r="T47" s="22" t="str">
        <f t="shared" si="21"/>
        <v>1828-1735</v>
      </c>
      <c r="U47" s="85" t="str">
        <f t="shared" si="32"/>
        <v>1745-1833</v>
      </c>
      <c r="V47" s="85" t="str">
        <f t="shared" si="33"/>
        <v>1760-1833</v>
      </c>
      <c r="W47" s="22" t="str">
        <f t="shared" si="22"/>
        <v>1841-1770</v>
      </c>
      <c r="X47" s="22" t="str">
        <f t="shared" si="23"/>
        <v>1858-1770</v>
      </c>
      <c r="Y47" s="24" t="str">
        <f t="shared" si="24"/>
        <v>1858-1790</v>
      </c>
      <c r="Z47" s="67"/>
      <c r="AA47" s="67"/>
      <c r="AB47" s="67"/>
      <c r="AD47" s="19">
        <v>22</v>
      </c>
      <c r="AE47" s="79" t="str">
        <f>IFERROR(VLOOKUP(AE12,'N解析_NS-トラス'!$A:$F,5,FALSE),"")</f>
        <v/>
      </c>
      <c r="AF47" s="81" t="str">
        <f>IFERROR(VLOOKUP(AF12,'N解析_NS-トラス'!$A:$F,5,FALSE),"")</f>
        <v/>
      </c>
      <c r="AG47" s="81" t="str">
        <f>IFERROR(VLOOKUP(AG12,'N解析_NS-トラス'!$A:$F,5,FALSE),"")</f>
        <v/>
      </c>
      <c r="AH47" s="81" t="str">
        <f>IFERROR(VLOOKUP(AH12,'N解析_NS-トラス'!$A:$F,5,FALSE),"")</f>
        <v/>
      </c>
      <c r="AI47" s="81" t="str">
        <f>IFERROR(VLOOKUP(AI12,'N解析_NS-トラス'!$A:$F,5,FALSE),"")</f>
        <v/>
      </c>
      <c r="AJ47" s="81" t="str">
        <f>IFERROR(VLOOKUP(AJ12,'N解析_NS-トラス'!$A:$F,5,FALSE),"")</f>
        <v/>
      </c>
      <c r="AK47" s="81" t="str">
        <f>IFERROR(VLOOKUP(AK12,'N解析_NS-トラス'!$A:$F,5,FALSE),"")</f>
        <v/>
      </c>
      <c r="AL47" s="106" t="str">
        <f>IFERROR(VLOOKUP(AL12,'N解析_NS-トラス'!$A:$F,5,FALSE),"")</f>
        <v/>
      </c>
      <c r="AM47" s="79" t="str">
        <f>IFERROR(VLOOKUP(AM12,'N解析_NS-トラス'!$A:$F,5,FALSE),"")</f>
        <v/>
      </c>
      <c r="AN47" s="81" t="str">
        <f>IFERROR(VLOOKUP(AN12,'N解析_NS-トラス'!$A:$F,5,FALSE),"")</f>
        <v/>
      </c>
      <c r="AO47" s="81" t="str">
        <f>IFERROR(VLOOKUP(AO12,'N解析_NS-トラス'!$A:$F,5,FALSE),"")</f>
        <v/>
      </c>
      <c r="AP47" s="81">
        <f>IFERROR(VLOOKUP(AP12,'N解析_NS-トラス'!$A:$F,5,FALSE),"")</f>
        <v>-0.30499999999999999</v>
      </c>
      <c r="AQ47" s="81">
        <f>IFERROR(VLOOKUP(AQ12,'N解析_NS-トラス'!$A:$F,5,FALSE),"")</f>
        <v>0.30399999999999999</v>
      </c>
      <c r="AR47" s="81" t="str">
        <f>IFERROR(VLOOKUP(AR12,'N解析_NS-トラス'!$A:$F,5,FALSE),"")</f>
        <v/>
      </c>
      <c r="AS47" s="81" t="str">
        <f>IFERROR(VLOOKUP(AS12,'N解析_NS-トラス'!$A:$F,5,FALSE),"")</f>
        <v/>
      </c>
      <c r="AT47" s="106" t="str">
        <f>IFERROR(VLOOKUP(AT12,'N解析_NS-トラス'!$A:$F,5,FALSE),"")</f>
        <v/>
      </c>
      <c r="AU47" s="79" t="str">
        <f>IFERROR(VLOOKUP(AU12,'N解析_NS-トラス'!$A:$F,5,FALSE),"")</f>
        <v/>
      </c>
      <c r="AV47" s="81" t="str">
        <f>IFERROR(VLOOKUP(AV12,'N解析_NS-トラス'!$A:$F,5,FALSE),"")</f>
        <v/>
      </c>
      <c r="AW47" s="81" t="str">
        <f>IFERROR(VLOOKUP(AW12,'N解析_NS-トラス'!$A:$F,5,FALSE),"")</f>
        <v/>
      </c>
      <c r="AX47" s="81">
        <f>IFERROR(VLOOKUP(AX12,'N解析_NS-トラス'!$A:$F,5,FALSE),"")</f>
        <v>-0.29299999999999998</v>
      </c>
      <c r="AY47" s="81">
        <f>IFERROR(VLOOKUP(AY12,'N解析_NS-トラス'!$A:$F,5,FALSE),"")</f>
        <v>0.29299999999999998</v>
      </c>
      <c r="AZ47" s="81" t="str">
        <f>IFERROR(VLOOKUP(AZ12,'N解析_NS-トラス'!$A:$F,5,FALSE),"")</f>
        <v/>
      </c>
      <c r="BA47" s="81" t="str">
        <f>IFERROR(VLOOKUP(BA12,'N解析_NS-トラス'!$A:$F,5,FALSE),"")</f>
        <v/>
      </c>
      <c r="BB47" s="106" t="str">
        <f>IFERROR(VLOOKUP(BB12,'N解析_NS-トラス'!$A:$F,5,FALSE),"")</f>
        <v/>
      </c>
      <c r="BD47" s="54"/>
    </row>
    <row r="48" spans="1:57" x14ac:dyDescent="0.15">
      <c r="A48" s="13">
        <v>21</v>
      </c>
      <c r="B48" s="26" t="str">
        <f t="shared" ref="B48:D48" si="39">B12&amp;"-"&amp;C13</f>
        <v>1709-1640</v>
      </c>
      <c r="C48" s="22" t="str">
        <f t="shared" si="39"/>
        <v>1722-1647</v>
      </c>
      <c r="D48" s="22" t="str">
        <f t="shared" si="39"/>
        <v>1729-1656</v>
      </c>
      <c r="E48" s="85" t="str">
        <f t="shared" si="28"/>
        <v>1656-1748</v>
      </c>
      <c r="F48" s="85" t="str">
        <f t="shared" si="29"/>
        <v>1670-1748</v>
      </c>
      <c r="G48" s="22" t="str">
        <f t="shared" si="12"/>
        <v>1764-1670</v>
      </c>
      <c r="H48" s="22" t="str">
        <f t="shared" si="12"/>
        <v>1773-1680</v>
      </c>
      <c r="I48" s="24" t="str">
        <f t="shared" si="12"/>
        <v>1780-1689</v>
      </c>
      <c r="J48" s="26" t="str">
        <f t="shared" si="13"/>
        <v>1723-1629</v>
      </c>
      <c r="K48" s="51" t="str">
        <f t="shared" si="14"/>
        <v>1723-1649</v>
      </c>
      <c r="L48" s="22" t="str">
        <f t="shared" si="15"/>
        <v>1740-1649</v>
      </c>
      <c r="M48" s="85" t="str">
        <f t="shared" si="30"/>
        <v>1658-1749</v>
      </c>
      <c r="N48" s="85" t="str">
        <f t="shared" si="31"/>
        <v>1672-1749</v>
      </c>
      <c r="O48" s="22" t="str">
        <f t="shared" si="16"/>
        <v>1755-1682</v>
      </c>
      <c r="P48" s="22" t="str">
        <f t="shared" si="17"/>
        <v>1774-1682</v>
      </c>
      <c r="Q48" s="24" t="str">
        <f t="shared" si="18"/>
        <v>1774-1698</v>
      </c>
      <c r="R48" s="26" t="str">
        <f t="shared" si="19"/>
        <v>1727-1637</v>
      </c>
      <c r="S48" s="22" t="str">
        <f t="shared" si="20"/>
        <v>1727-1653</v>
      </c>
      <c r="T48" s="22" t="str">
        <f t="shared" si="21"/>
        <v>1745-1653</v>
      </c>
      <c r="U48" s="85" t="str">
        <f t="shared" si="32"/>
        <v>1662-1750</v>
      </c>
      <c r="V48" s="85" t="str">
        <f t="shared" si="33"/>
        <v>1676-1750</v>
      </c>
      <c r="W48" s="22" t="str">
        <f t="shared" si="22"/>
        <v>1760-1686</v>
      </c>
      <c r="X48" s="22" t="str">
        <f t="shared" si="23"/>
        <v>1778-1686</v>
      </c>
      <c r="Y48" s="24" t="str">
        <f t="shared" si="24"/>
        <v>1778-1706</v>
      </c>
      <c r="Z48" s="67"/>
      <c r="AA48" s="67"/>
      <c r="AB48" s="67"/>
      <c r="AD48" s="19">
        <v>21</v>
      </c>
      <c r="AE48" s="79" t="str">
        <f>IFERROR(VLOOKUP(AE13,'N解析_NS-トラス'!$A:$F,5,FALSE),"")</f>
        <v/>
      </c>
      <c r="AF48" s="81" t="str">
        <f>IFERROR(VLOOKUP(AF13,'N解析_NS-トラス'!$A:$F,5,FALSE),"")</f>
        <v/>
      </c>
      <c r="AG48" s="81" t="str">
        <f>IFERROR(VLOOKUP(AG13,'N解析_NS-トラス'!$A:$F,5,FALSE),"")</f>
        <v/>
      </c>
      <c r="AH48" s="81" t="str">
        <f>IFERROR(VLOOKUP(AH13,'N解析_NS-トラス'!$A:$F,5,FALSE),"")</f>
        <v/>
      </c>
      <c r="AI48" s="81" t="str">
        <f>IFERROR(VLOOKUP(AI13,'N解析_NS-トラス'!$A:$F,5,FALSE),"")</f>
        <v/>
      </c>
      <c r="AJ48" s="81" t="str">
        <f>IFERROR(VLOOKUP(AJ13,'N解析_NS-トラス'!$A:$F,5,FALSE),"")</f>
        <v/>
      </c>
      <c r="AK48" s="81" t="str">
        <f>IFERROR(VLOOKUP(AK13,'N解析_NS-トラス'!$A:$F,5,FALSE),"")</f>
        <v/>
      </c>
      <c r="AL48" s="106" t="str">
        <f>IFERROR(VLOOKUP(AL13,'N解析_NS-トラス'!$A:$F,5,FALSE),"")</f>
        <v/>
      </c>
      <c r="AM48" s="79" t="str">
        <f>IFERROR(VLOOKUP(AM13,'N解析_NS-トラス'!$A:$F,5,FALSE),"")</f>
        <v/>
      </c>
      <c r="AN48" s="81" t="str">
        <f>IFERROR(VLOOKUP(AN13,'N解析_NS-トラス'!$A:$F,5,FALSE),"")</f>
        <v/>
      </c>
      <c r="AO48" s="81" t="str">
        <f>IFERROR(VLOOKUP(AO13,'N解析_NS-トラス'!$A:$F,5,FALSE),"")</f>
        <v/>
      </c>
      <c r="AP48" s="81">
        <f>IFERROR(VLOOKUP(AP13,'N解析_NS-トラス'!$A:$F,5,FALSE),"")</f>
        <v>-0.36699999999999999</v>
      </c>
      <c r="AQ48" s="81">
        <f>IFERROR(VLOOKUP(AQ13,'N解析_NS-トラス'!$A:$F,5,FALSE),"")</f>
        <v>0.36699999999999999</v>
      </c>
      <c r="AR48" s="81" t="str">
        <f>IFERROR(VLOOKUP(AR13,'N解析_NS-トラス'!$A:$F,5,FALSE),"")</f>
        <v/>
      </c>
      <c r="AS48" s="81" t="str">
        <f>IFERROR(VLOOKUP(AS13,'N解析_NS-トラス'!$A:$F,5,FALSE),"")</f>
        <v/>
      </c>
      <c r="AT48" s="106" t="str">
        <f>IFERROR(VLOOKUP(AT13,'N解析_NS-トラス'!$A:$F,5,FALSE),"")</f>
        <v/>
      </c>
      <c r="AU48" s="79" t="str">
        <f>IFERROR(VLOOKUP(AU13,'N解析_NS-トラス'!$A:$F,5,FALSE),"")</f>
        <v/>
      </c>
      <c r="AV48" s="81" t="str">
        <f>IFERROR(VLOOKUP(AV13,'N解析_NS-トラス'!$A:$F,5,FALSE),"")</f>
        <v/>
      </c>
      <c r="AW48" s="81" t="str">
        <f>IFERROR(VLOOKUP(AW13,'N解析_NS-トラス'!$A:$F,5,FALSE),"")</f>
        <v/>
      </c>
      <c r="AX48" s="81">
        <f>IFERROR(VLOOKUP(AX13,'N解析_NS-トラス'!$A:$F,5,FALSE),"")</f>
        <v>-0.35799999999999998</v>
      </c>
      <c r="AY48" s="81">
        <f>IFERROR(VLOOKUP(AY13,'N解析_NS-トラス'!$A:$F,5,FALSE),"")</f>
        <v>0.35799999999999998</v>
      </c>
      <c r="AZ48" s="81" t="str">
        <f>IFERROR(VLOOKUP(AZ13,'N解析_NS-トラス'!$A:$F,5,FALSE),"")</f>
        <v/>
      </c>
      <c r="BA48" s="81" t="str">
        <f>IFERROR(VLOOKUP(BA13,'N解析_NS-トラス'!$A:$F,5,FALSE),"")</f>
        <v/>
      </c>
      <c r="BB48" s="106" t="str">
        <f>IFERROR(VLOOKUP(BB13,'N解析_NS-トラス'!$A:$F,5,FALSE),"")</f>
        <v/>
      </c>
      <c r="BD48" s="54"/>
    </row>
    <row r="49" spans="1:56" x14ac:dyDescent="0.15">
      <c r="A49" s="13">
        <v>20</v>
      </c>
      <c r="B49" s="26" t="str">
        <f t="shared" ref="B49:D49" si="40">B13&amp;"-"&amp;C14</f>
        <v>1627-1558</v>
      </c>
      <c r="C49" s="22" t="str">
        <f t="shared" si="40"/>
        <v>1640-1565</v>
      </c>
      <c r="D49" s="22" t="str">
        <f t="shared" si="40"/>
        <v>1647-1574</v>
      </c>
      <c r="E49" s="85" t="str">
        <f t="shared" si="28"/>
        <v>1574-1665</v>
      </c>
      <c r="F49" s="85" t="str">
        <f t="shared" si="29"/>
        <v>1588-1665</v>
      </c>
      <c r="G49" s="22" t="str">
        <f t="shared" si="12"/>
        <v>1680-1588</v>
      </c>
      <c r="H49" s="22" t="str">
        <f t="shared" si="12"/>
        <v>1689-1598</v>
      </c>
      <c r="I49" s="24" t="str">
        <f t="shared" si="12"/>
        <v>1696-1607</v>
      </c>
      <c r="J49" s="26" t="str">
        <f t="shared" si="13"/>
        <v>1641-1547</v>
      </c>
      <c r="K49" s="51" t="str">
        <f t="shared" si="14"/>
        <v>1641-1567</v>
      </c>
      <c r="L49" s="22" t="str">
        <f t="shared" si="15"/>
        <v>1658-1567</v>
      </c>
      <c r="M49" s="85" t="str">
        <f t="shared" si="30"/>
        <v>1576-1666</v>
      </c>
      <c r="N49" s="85" t="str">
        <f t="shared" si="31"/>
        <v>1590-1666</v>
      </c>
      <c r="O49" s="22" t="str">
        <f t="shared" si="16"/>
        <v>1672-1600</v>
      </c>
      <c r="P49" s="22" t="str">
        <f t="shared" si="17"/>
        <v>1690-1600</v>
      </c>
      <c r="Q49" s="24" t="str">
        <f t="shared" si="18"/>
        <v>1690-1616</v>
      </c>
      <c r="R49" s="26" t="str">
        <f t="shared" si="19"/>
        <v>1645-1555</v>
      </c>
      <c r="S49" s="22" t="str">
        <f t="shared" si="20"/>
        <v>1645-1571</v>
      </c>
      <c r="T49" s="22" t="str">
        <f t="shared" si="21"/>
        <v>1662-1571</v>
      </c>
      <c r="U49" s="85" t="str">
        <f t="shared" si="32"/>
        <v>1580-1667</v>
      </c>
      <c r="V49" s="85" t="str">
        <f t="shared" si="33"/>
        <v>1594-1667</v>
      </c>
      <c r="W49" s="22" t="str">
        <f t="shared" si="22"/>
        <v>1676-1604</v>
      </c>
      <c r="X49" s="22" t="str">
        <f t="shared" si="23"/>
        <v>1694-1604</v>
      </c>
      <c r="Y49" s="24" t="str">
        <f t="shared" si="24"/>
        <v>1694-1624</v>
      </c>
      <c r="Z49" s="67"/>
      <c r="AA49" s="67"/>
      <c r="AB49" s="67"/>
      <c r="AD49" s="19">
        <v>20</v>
      </c>
      <c r="AE49" s="79" t="str">
        <f>IFERROR(VLOOKUP(AE14,'N解析_NS-トラス'!$A:$F,5,FALSE),"")</f>
        <v/>
      </c>
      <c r="AF49" s="81" t="str">
        <f>IFERROR(VLOOKUP(AF14,'N解析_NS-トラス'!$A:$F,5,FALSE),"")</f>
        <v/>
      </c>
      <c r="AG49" s="81" t="str">
        <f>IFERROR(VLOOKUP(AG14,'N解析_NS-トラス'!$A:$F,5,FALSE),"")</f>
        <v/>
      </c>
      <c r="AH49" s="81" t="str">
        <f>IFERROR(VLOOKUP(AH14,'N解析_NS-トラス'!$A:$F,5,FALSE),"")</f>
        <v/>
      </c>
      <c r="AI49" s="81" t="str">
        <f>IFERROR(VLOOKUP(AI14,'N解析_NS-トラス'!$A:$F,5,FALSE),"")</f>
        <v/>
      </c>
      <c r="AJ49" s="81" t="str">
        <f>IFERROR(VLOOKUP(AJ14,'N解析_NS-トラス'!$A:$F,5,FALSE),"")</f>
        <v/>
      </c>
      <c r="AK49" s="81" t="str">
        <f>IFERROR(VLOOKUP(AK14,'N解析_NS-トラス'!$A:$F,5,FALSE),"")</f>
        <v/>
      </c>
      <c r="AL49" s="106" t="str">
        <f>IFERROR(VLOOKUP(AL14,'N解析_NS-トラス'!$A:$F,5,FALSE),"")</f>
        <v/>
      </c>
      <c r="AM49" s="79" t="str">
        <f>IFERROR(VLOOKUP(AM14,'N解析_NS-トラス'!$A:$F,5,FALSE),"")</f>
        <v/>
      </c>
      <c r="AN49" s="81" t="str">
        <f>IFERROR(VLOOKUP(AN14,'N解析_NS-トラス'!$A:$F,5,FALSE),"")</f>
        <v/>
      </c>
      <c r="AO49" s="81" t="str">
        <f>IFERROR(VLOOKUP(AO14,'N解析_NS-トラス'!$A:$F,5,FALSE),"")</f>
        <v/>
      </c>
      <c r="AP49" s="81">
        <f>IFERROR(VLOOKUP(AP14,'N解析_NS-トラス'!$A:$F,5,FALSE),"")</f>
        <v>-0.311</v>
      </c>
      <c r="AQ49" s="81">
        <f>IFERROR(VLOOKUP(AQ14,'N解析_NS-トラス'!$A:$F,5,FALSE),"")</f>
        <v>0.311</v>
      </c>
      <c r="AR49" s="81" t="str">
        <f>IFERROR(VLOOKUP(AR14,'N解析_NS-トラス'!$A:$F,5,FALSE),"")</f>
        <v/>
      </c>
      <c r="AS49" s="81" t="str">
        <f>IFERROR(VLOOKUP(AS14,'N解析_NS-トラス'!$A:$F,5,FALSE),"")</f>
        <v/>
      </c>
      <c r="AT49" s="106" t="str">
        <f>IFERROR(VLOOKUP(AT14,'N解析_NS-トラス'!$A:$F,5,FALSE),"")</f>
        <v/>
      </c>
      <c r="AU49" s="79" t="str">
        <f>IFERROR(VLOOKUP(AU14,'N解析_NS-トラス'!$A:$F,5,FALSE),"")</f>
        <v/>
      </c>
      <c r="AV49" s="81" t="str">
        <f>IFERROR(VLOOKUP(AV14,'N解析_NS-トラス'!$A:$F,5,FALSE),"")</f>
        <v/>
      </c>
      <c r="AW49" s="81" t="str">
        <f>IFERROR(VLOOKUP(AW14,'N解析_NS-トラス'!$A:$F,5,FALSE),"")</f>
        <v/>
      </c>
      <c r="AX49" s="81">
        <f>IFERROR(VLOOKUP(AX14,'N解析_NS-トラス'!$A:$F,5,FALSE),"")</f>
        <v>-0.30399999999999999</v>
      </c>
      <c r="AY49" s="81">
        <f>IFERROR(VLOOKUP(AY14,'N解析_NS-トラス'!$A:$F,5,FALSE),"")</f>
        <v>0.30399999999999999</v>
      </c>
      <c r="AZ49" s="81" t="str">
        <f>IFERROR(VLOOKUP(AZ14,'N解析_NS-トラス'!$A:$F,5,FALSE),"")</f>
        <v/>
      </c>
      <c r="BA49" s="81" t="str">
        <f>IFERROR(VLOOKUP(BA14,'N解析_NS-トラス'!$A:$F,5,FALSE),"")</f>
        <v/>
      </c>
      <c r="BB49" s="106" t="str">
        <f>IFERROR(VLOOKUP(BB14,'N解析_NS-トラス'!$A:$F,5,FALSE),"")</f>
        <v/>
      </c>
      <c r="BD49" s="54"/>
    </row>
    <row r="50" spans="1:56" x14ac:dyDescent="0.15">
      <c r="A50" s="13">
        <v>19</v>
      </c>
      <c r="B50" s="26" t="str">
        <f t="shared" ref="B50:D50" si="41">B14&amp;"-"&amp;C15</f>
        <v>1545-1476</v>
      </c>
      <c r="C50" s="22" t="str">
        <f t="shared" si="41"/>
        <v>1558-1483</v>
      </c>
      <c r="D50" s="22" t="str">
        <f t="shared" si="41"/>
        <v>1565-1492</v>
      </c>
      <c r="E50" s="85" t="str">
        <f t="shared" si="28"/>
        <v>1492-1583</v>
      </c>
      <c r="F50" s="85" t="str">
        <f t="shared" si="29"/>
        <v>1506-1583</v>
      </c>
      <c r="G50" s="22" t="str">
        <f t="shared" si="12"/>
        <v>1598-1506</v>
      </c>
      <c r="H50" s="22" t="str">
        <f t="shared" si="12"/>
        <v>1607-1516</v>
      </c>
      <c r="I50" s="24" t="str">
        <f t="shared" si="12"/>
        <v>1614-1525</v>
      </c>
      <c r="J50" s="26" t="str">
        <f t="shared" si="13"/>
        <v>1559-1465</v>
      </c>
      <c r="K50" s="51" t="str">
        <f t="shared" si="14"/>
        <v>1559-1485</v>
      </c>
      <c r="L50" s="22" t="str">
        <f t="shared" si="15"/>
        <v>1576-1485</v>
      </c>
      <c r="M50" s="85" t="str">
        <f t="shared" si="30"/>
        <v>1494-1584</v>
      </c>
      <c r="N50" s="85" t="str">
        <f t="shared" si="31"/>
        <v>1508-1584</v>
      </c>
      <c r="O50" s="22" t="str">
        <f t="shared" si="16"/>
        <v>1590-1518</v>
      </c>
      <c r="P50" s="22" t="str">
        <f t="shared" si="17"/>
        <v>1608-1518</v>
      </c>
      <c r="Q50" s="24" t="str">
        <f t="shared" si="18"/>
        <v>1608-1534</v>
      </c>
      <c r="R50" s="26" t="str">
        <f t="shared" si="19"/>
        <v>1563-1473</v>
      </c>
      <c r="S50" s="22" t="str">
        <f t="shared" si="20"/>
        <v>1563-1489</v>
      </c>
      <c r="T50" s="22" t="str">
        <f t="shared" si="21"/>
        <v>1580-1489</v>
      </c>
      <c r="U50" s="85" t="str">
        <f t="shared" si="32"/>
        <v>1498-1585</v>
      </c>
      <c r="V50" s="85" t="str">
        <f t="shared" si="33"/>
        <v>1512-1585</v>
      </c>
      <c r="W50" s="22" t="str">
        <f t="shared" si="22"/>
        <v>1594-1522</v>
      </c>
      <c r="X50" s="22" t="str">
        <f t="shared" si="23"/>
        <v>1612-1522</v>
      </c>
      <c r="Y50" s="24" t="str">
        <f t="shared" si="24"/>
        <v>1612-1542</v>
      </c>
      <c r="Z50" s="67"/>
      <c r="AA50" s="67"/>
      <c r="AB50" s="67"/>
      <c r="AD50" s="19">
        <v>19</v>
      </c>
      <c r="AE50" s="79" t="str">
        <f>IFERROR(VLOOKUP(AE15,'N解析_NS-トラス'!$A:$F,5,FALSE),"")</f>
        <v/>
      </c>
      <c r="AF50" s="81" t="str">
        <f>IFERROR(VLOOKUP(AF15,'N解析_NS-トラス'!$A:$F,5,FALSE),"")</f>
        <v/>
      </c>
      <c r="AG50" s="81" t="str">
        <f>IFERROR(VLOOKUP(AG15,'N解析_NS-トラス'!$A:$F,5,FALSE),"")</f>
        <v/>
      </c>
      <c r="AH50" s="81" t="str">
        <f>IFERROR(VLOOKUP(AH15,'N解析_NS-トラス'!$A:$F,5,FALSE),"")</f>
        <v/>
      </c>
      <c r="AI50" s="81" t="str">
        <f>IFERROR(VLOOKUP(AI15,'N解析_NS-トラス'!$A:$F,5,FALSE),"")</f>
        <v/>
      </c>
      <c r="AJ50" s="81" t="str">
        <f>IFERROR(VLOOKUP(AJ15,'N解析_NS-トラス'!$A:$F,5,FALSE),"")</f>
        <v/>
      </c>
      <c r="AK50" s="81" t="str">
        <f>IFERROR(VLOOKUP(AK15,'N解析_NS-トラス'!$A:$F,5,FALSE),"")</f>
        <v/>
      </c>
      <c r="AL50" s="106" t="str">
        <f>IFERROR(VLOOKUP(AL15,'N解析_NS-トラス'!$A:$F,5,FALSE),"")</f>
        <v/>
      </c>
      <c r="AM50" s="79" t="str">
        <f>IFERROR(VLOOKUP(AM15,'N解析_NS-トラス'!$A:$F,5,FALSE),"")</f>
        <v/>
      </c>
      <c r="AN50" s="81" t="str">
        <f>IFERROR(VLOOKUP(AN15,'N解析_NS-トラス'!$A:$F,5,FALSE),"")</f>
        <v/>
      </c>
      <c r="AO50" s="81" t="str">
        <f>IFERROR(VLOOKUP(AO15,'N解析_NS-トラス'!$A:$F,5,FALSE),"")</f>
        <v/>
      </c>
      <c r="AP50" s="81">
        <f>IFERROR(VLOOKUP(AP15,'N解析_NS-トラス'!$A:$F,5,FALSE),"")</f>
        <v>-0.30199999999999999</v>
      </c>
      <c r="AQ50" s="81">
        <f>IFERROR(VLOOKUP(AQ15,'N解析_NS-トラス'!$A:$F,5,FALSE),"")</f>
        <v>0.30199999999999999</v>
      </c>
      <c r="AR50" s="81" t="str">
        <f>IFERROR(VLOOKUP(AR15,'N解析_NS-トラス'!$A:$F,5,FALSE),"")</f>
        <v/>
      </c>
      <c r="AS50" s="81" t="str">
        <f>IFERROR(VLOOKUP(AS15,'N解析_NS-トラス'!$A:$F,5,FALSE),"")</f>
        <v/>
      </c>
      <c r="AT50" s="106" t="str">
        <f>IFERROR(VLOOKUP(AT15,'N解析_NS-トラス'!$A:$F,5,FALSE),"")</f>
        <v/>
      </c>
      <c r="AU50" s="79" t="str">
        <f>IFERROR(VLOOKUP(AU15,'N解析_NS-トラス'!$A:$F,5,FALSE),"")</f>
        <v/>
      </c>
      <c r="AV50" s="81" t="str">
        <f>IFERROR(VLOOKUP(AV15,'N解析_NS-トラス'!$A:$F,5,FALSE),"")</f>
        <v/>
      </c>
      <c r="AW50" s="81" t="str">
        <f>IFERROR(VLOOKUP(AW15,'N解析_NS-トラス'!$A:$F,5,FALSE),"")</f>
        <v/>
      </c>
      <c r="AX50" s="81">
        <f>IFERROR(VLOOKUP(AX15,'N解析_NS-トラス'!$A:$F,5,FALSE),"")</f>
        <v>-0.29599999999999999</v>
      </c>
      <c r="AY50" s="81">
        <f>IFERROR(VLOOKUP(AY15,'N解析_NS-トラス'!$A:$F,5,FALSE),"")</f>
        <v>0.29599999999999999</v>
      </c>
      <c r="AZ50" s="81" t="str">
        <f>IFERROR(VLOOKUP(AZ15,'N解析_NS-トラス'!$A:$F,5,FALSE),"")</f>
        <v/>
      </c>
      <c r="BA50" s="81" t="str">
        <f>IFERROR(VLOOKUP(BA15,'N解析_NS-トラス'!$A:$F,5,FALSE),"")</f>
        <v/>
      </c>
      <c r="BB50" s="106" t="str">
        <f>IFERROR(VLOOKUP(BB15,'N解析_NS-トラス'!$A:$F,5,FALSE),"")</f>
        <v/>
      </c>
      <c r="BD50" s="54"/>
    </row>
    <row r="51" spans="1:56" x14ac:dyDescent="0.15">
      <c r="A51" s="13">
        <v>18</v>
      </c>
      <c r="B51" s="26" t="str">
        <f t="shared" ref="B51:D51" si="42">B15&amp;"-"&amp;C16</f>
        <v>1463-1394</v>
      </c>
      <c r="C51" s="22" t="str">
        <f t="shared" si="42"/>
        <v>1476-1401</v>
      </c>
      <c r="D51" s="22" t="str">
        <f t="shared" si="42"/>
        <v>1483-1410</v>
      </c>
      <c r="E51" s="85" t="str">
        <f t="shared" si="28"/>
        <v>1410-1501</v>
      </c>
      <c r="F51" s="85" t="str">
        <f t="shared" si="29"/>
        <v>1424-1501</v>
      </c>
      <c r="G51" s="22" t="str">
        <f t="shared" si="12"/>
        <v>1516-1424</v>
      </c>
      <c r="H51" s="22" t="str">
        <f t="shared" si="12"/>
        <v>1525-1434</v>
      </c>
      <c r="I51" s="24" t="str">
        <f t="shared" si="12"/>
        <v>1532-1443</v>
      </c>
      <c r="J51" s="26" t="str">
        <f t="shared" si="13"/>
        <v>1477-1383</v>
      </c>
      <c r="K51" s="51" t="str">
        <f t="shared" si="14"/>
        <v>1477-1403</v>
      </c>
      <c r="L51" s="22" t="str">
        <f t="shared" si="15"/>
        <v>1494-1403</v>
      </c>
      <c r="M51" s="85" t="str">
        <f t="shared" si="30"/>
        <v>1412-1502</v>
      </c>
      <c r="N51" s="85" t="str">
        <f t="shared" si="31"/>
        <v>1426-1502</v>
      </c>
      <c r="O51" s="22" t="str">
        <f t="shared" si="16"/>
        <v>1508-1436</v>
      </c>
      <c r="P51" s="22" t="str">
        <f t="shared" si="17"/>
        <v>1526-1436</v>
      </c>
      <c r="Q51" s="24" t="str">
        <f t="shared" si="18"/>
        <v>1526-1452</v>
      </c>
      <c r="R51" s="26" t="str">
        <f t="shared" si="19"/>
        <v>1481-1391</v>
      </c>
      <c r="S51" s="22" t="str">
        <f t="shared" si="20"/>
        <v>1481-1407</v>
      </c>
      <c r="T51" s="22" t="str">
        <f t="shared" si="21"/>
        <v>1498-1407</v>
      </c>
      <c r="U51" s="85" t="str">
        <f t="shared" si="32"/>
        <v>1416-1503</v>
      </c>
      <c r="V51" s="85" t="str">
        <f t="shared" si="33"/>
        <v>1430-1503</v>
      </c>
      <c r="W51" s="22" t="str">
        <f t="shared" si="22"/>
        <v>1512-1440</v>
      </c>
      <c r="X51" s="22" t="str">
        <f t="shared" si="23"/>
        <v>1530-1440</v>
      </c>
      <c r="Y51" s="24" t="str">
        <f t="shared" si="24"/>
        <v>1530-1460</v>
      </c>
      <c r="Z51" s="67"/>
      <c r="AA51" s="67"/>
      <c r="AB51" s="67"/>
      <c r="AD51" s="19">
        <v>18</v>
      </c>
      <c r="AE51" s="79" t="str">
        <f>IFERROR(VLOOKUP(AE16,'N解析_NS-トラス'!$A:$F,5,FALSE),"")</f>
        <v/>
      </c>
      <c r="AF51" s="81" t="str">
        <f>IFERROR(VLOOKUP(AF16,'N解析_NS-トラス'!$A:$F,5,FALSE),"")</f>
        <v/>
      </c>
      <c r="AG51" s="81" t="str">
        <f>IFERROR(VLOOKUP(AG16,'N解析_NS-トラス'!$A:$F,5,FALSE),"")</f>
        <v/>
      </c>
      <c r="AH51" s="81" t="str">
        <f>IFERROR(VLOOKUP(AH16,'N解析_NS-トラス'!$A:$F,5,FALSE),"")</f>
        <v/>
      </c>
      <c r="AI51" s="81" t="str">
        <f>IFERROR(VLOOKUP(AI16,'N解析_NS-トラス'!$A:$F,5,FALSE),"")</f>
        <v/>
      </c>
      <c r="AJ51" s="81" t="str">
        <f>IFERROR(VLOOKUP(AJ16,'N解析_NS-トラス'!$A:$F,5,FALSE),"")</f>
        <v/>
      </c>
      <c r="AK51" s="81" t="str">
        <f>IFERROR(VLOOKUP(AK16,'N解析_NS-トラス'!$A:$F,5,FALSE),"")</f>
        <v/>
      </c>
      <c r="AL51" s="106" t="str">
        <f>IFERROR(VLOOKUP(AL16,'N解析_NS-トラス'!$A:$F,5,FALSE),"")</f>
        <v/>
      </c>
      <c r="AM51" s="79" t="str">
        <f>IFERROR(VLOOKUP(AM16,'N解析_NS-トラス'!$A:$F,5,FALSE),"")</f>
        <v/>
      </c>
      <c r="AN51" s="81" t="str">
        <f>IFERROR(VLOOKUP(AN16,'N解析_NS-トラス'!$A:$F,5,FALSE),"")</f>
        <v/>
      </c>
      <c r="AO51" s="81" t="str">
        <f>IFERROR(VLOOKUP(AO16,'N解析_NS-トラス'!$A:$F,5,FALSE),"")</f>
        <v/>
      </c>
      <c r="AP51" s="81">
        <f>IFERROR(VLOOKUP(AP16,'N解析_NS-トラス'!$A:$F,5,FALSE),"")</f>
        <v>-0.29799999999999999</v>
      </c>
      <c r="AQ51" s="81">
        <f>IFERROR(VLOOKUP(AQ16,'N解析_NS-トラス'!$A:$F,5,FALSE),"")</f>
        <v>0.29799999999999999</v>
      </c>
      <c r="AR51" s="81" t="str">
        <f>IFERROR(VLOOKUP(AR16,'N解析_NS-トラス'!$A:$F,5,FALSE),"")</f>
        <v/>
      </c>
      <c r="AS51" s="81" t="str">
        <f>IFERROR(VLOOKUP(AS16,'N解析_NS-トラス'!$A:$F,5,FALSE),"")</f>
        <v/>
      </c>
      <c r="AT51" s="106" t="str">
        <f>IFERROR(VLOOKUP(AT16,'N解析_NS-トラス'!$A:$F,5,FALSE),"")</f>
        <v/>
      </c>
      <c r="AU51" s="79" t="str">
        <f>IFERROR(VLOOKUP(AU16,'N解析_NS-トラス'!$A:$F,5,FALSE),"")</f>
        <v/>
      </c>
      <c r="AV51" s="81" t="str">
        <f>IFERROR(VLOOKUP(AV16,'N解析_NS-トラス'!$A:$F,5,FALSE),"")</f>
        <v/>
      </c>
      <c r="AW51" s="81" t="str">
        <f>IFERROR(VLOOKUP(AW16,'N解析_NS-トラス'!$A:$F,5,FALSE),"")</f>
        <v/>
      </c>
      <c r="AX51" s="81">
        <f>IFERROR(VLOOKUP(AX16,'N解析_NS-トラス'!$A:$F,5,FALSE),"")</f>
        <v>-0.29299999999999998</v>
      </c>
      <c r="AY51" s="81">
        <f>IFERROR(VLOOKUP(AY16,'N解析_NS-トラス'!$A:$F,5,FALSE),"")</f>
        <v>0.29299999999999998</v>
      </c>
      <c r="AZ51" s="81" t="str">
        <f>IFERROR(VLOOKUP(AZ16,'N解析_NS-トラス'!$A:$F,5,FALSE),"")</f>
        <v/>
      </c>
      <c r="BA51" s="81" t="str">
        <f>IFERROR(VLOOKUP(BA16,'N解析_NS-トラス'!$A:$F,5,FALSE),"")</f>
        <v/>
      </c>
      <c r="BB51" s="106" t="str">
        <f>IFERROR(VLOOKUP(BB16,'N解析_NS-トラス'!$A:$F,5,FALSE),"")</f>
        <v/>
      </c>
      <c r="BD51" s="54"/>
    </row>
    <row r="52" spans="1:56" x14ac:dyDescent="0.15">
      <c r="A52" s="13">
        <v>17</v>
      </c>
      <c r="B52" s="26" t="str">
        <f t="shared" ref="B52:D52" si="43">B16&amp;"-"&amp;C17</f>
        <v>1381-1312</v>
      </c>
      <c r="C52" s="22" t="str">
        <f t="shared" si="43"/>
        <v>1394-1319</v>
      </c>
      <c r="D52" s="22" t="str">
        <f t="shared" si="43"/>
        <v>1401-1328</v>
      </c>
      <c r="E52" s="85" t="str">
        <f t="shared" si="28"/>
        <v>1328-1419</v>
      </c>
      <c r="F52" s="85" t="str">
        <f t="shared" si="29"/>
        <v>1342-1419</v>
      </c>
      <c r="G52" s="22" t="str">
        <f t="shared" si="12"/>
        <v>1434-1342</v>
      </c>
      <c r="H52" s="22" t="str">
        <f t="shared" si="12"/>
        <v>1443-1352</v>
      </c>
      <c r="I52" s="24" t="str">
        <f t="shared" si="12"/>
        <v>1450-1361</v>
      </c>
      <c r="J52" s="26" t="str">
        <f t="shared" si="13"/>
        <v>1395-1301</v>
      </c>
      <c r="K52" s="51" t="str">
        <f t="shared" si="14"/>
        <v>1395-1321</v>
      </c>
      <c r="L52" s="22" t="str">
        <f t="shared" si="15"/>
        <v>1412-1321</v>
      </c>
      <c r="M52" s="85" t="str">
        <f t="shared" si="30"/>
        <v>1330-1420</v>
      </c>
      <c r="N52" s="85" t="str">
        <f t="shared" si="31"/>
        <v>1344-1420</v>
      </c>
      <c r="O52" s="22" t="str">
        <f t="shared" si="16"/>
        <v>1426-1354</v>
      </c>
      <c r="P52" s="22" t="str">
        <f t="shared" si="17"/>
        <v>1444-1354</v>
      </c>
      <c r="Q52" s="24" t="str">
        <f t="shared" si="18"/>
        <v>1444-1370</v>
      </c>
      <c r="R52" s="26" t="str">
        <f t="shared" si="19"/>
        <v>1399-1309</v>
      </c>
      <c r="S52" s="22" t="str">
        <f t="shared" si="20"/>
        <v>1399-1325</v>
      </c>
      <c r="T52" s="22" t="str">
        <f t="shared" si="21"/>
        <v>1416-1325</v>
      </c>
      <c r="U52" s="85" t="str">
        <f t="shared" si="32"/>
        <v>1334-1421</v>
      </c>
      <c r="V52" s="85" t="str">
        <f t="shared" si="33"/>
        <v>1348-1421</v>
      </c>
      <c r="W52" s="22" t="str">
        <f t="shared" si="22"/>
        <v>1430-1358</v>
      </c>
      <c r="X52" s="22" t="str">
        <f t="shared" si="23"/>
        <v>1448-1358</v>
      </c>
      <c r="Y52" s="24" t="str">
        <f t="shared" si="24"/>
        <v>1448-1378</v>
      </c>
      <c r="Z52" s="67"/>
      <c r="AA52" s="67"/>
      <c r="AB52" s="67"/>
      <c r="AD52" s="19">
        <v>17</v>
      </c>
      <c r="AE52" s="79" t="str">
        <f>IFERROR(VLOOKUP(AE17,'N解析_NS-トラス'!$A:$F,5,FALSE),"")</f>
        <v/>
      </c>
      <c r="AF52" s="81" t="str">
        <f>IFERROR(VLOOKUP(AF17,'N解析_NS-トラス'!$A:$F,5,FALSE),"")</f>
        <v/>
      </c>
      <c r="AG52" s="81" t="str">
        <f>IFERROR(VLOOKUP(AG17,'N解析_NS-トラス'!$A:$F,5,FALSE),"")</f>
        <v/>
      </c>
      <c r="AH52" s="81" t="str">
        <f>IFERROR(VLOOKUP(AH17,'N解析_NS-トラス'!$A:$F,5,FALSE),"")</f>
        <v/>
      </c>
      <c r="AI52" s="81" t="str">
        <f>IFERROR(VLOOKUP(AI17,'N解析_NS-トラス'!$A:$F,5,FALSE),"")</f>
        <v/>
      </c>
      <c r="AJ52" s="81" t="str">
        <f>IFERROR(VLOOKUP(AJ17,'N解析_NS-トラス'!$A:$F,5,FALSE),"")</f>
        <v/>
      </c>
      <c r="AK52" s="81" t="str">
        <f>IFERROR(VLOOKUP(AK17,'N解析_NS-トラス'!$A:$F,5,FALSE),"")</f>
        <v/>
      </c>
      <c r="AL52" s="106" t="str">
        <f>IFERROR(VLOOKUP(AL17,'N解析_NS-トラス'!$A:$F,5,FALSE),"")</f>
        <v/>
      </c>
      <c r="AM52" s="79" t="str">
        <f>IFERROR(VLOOKUP(AM17,'N解析_NS-トラス'!$A:$F,5,FALSE),"")</f>
        <v/>
      </c>
      <c r="AN52" s="81" t="str">
        <f>IFERROR(VLOOKUP(AN17,'N解析_NS-トラス'!$A:$F,5,FALSE),"")</f>
        <v/>
      </c>
      <c r="AO52" s="81" t="str">
        <f>IFERROR(VLOOKUP(AO17,'N解析_NS-トラス'!$A:$F,5,FALSE),"")</f>
        <v/>
      </c>
      <c r="AP52" s="81">
        <f>IFERROR(VLOOKUP(AP17,'N解析_NS-トラス'!$A:$F,5,FALSE),"")</f>
        <v>-0.28899999999999998</v>
      </c>
      <c r="AQ52" s="81">
        <f>IFERROR(VLOOKUP(AQ17,'N解析_NS-トラス'!$A:$F,5,FALSE),"")</f>
        <v>0.28899999999999998</v>
      </c>
      <c r="AR52" s="81" t="str">
        <f>IFERROR(VLOOKUP(AR17,'N解析_NS-トラス'!$A:$F,5,FALSE),"")</f>
        <v/>
      </c>
      <c r="AS52" s="81" t="str">
        <f>IFERROR(VLOOKUP(AS17,'N解析_NS-トラス'!$A:$F,5,FALSE),"")</f>
        <v/>
      </c>
      <c r="AT52" s="106" t="str">
        <f>IFERROR(VLOOKUP(AT17,'N解析_NS-トラス'!$A:$F,5,FALSE),"")</f>
        <v/>
      </c>
      <c r="AU52" s="79" t="str">
        <f>IFERROR(VLOOKUP(AU17,'N解析_NS-トラス'!$A:$F,5,FALSE),"")</f>
        <v/>
      </c>
      <c r="AV52" s="81" t="str">
        <f>IFERROR(VLOOKUP(AV17,'N解析_NS-トラス'!$A:$F,5,FALSE),"")</f>
        <v/>
      </c>
      <c r="AW52" s="81" t="str">
        <f>IFERROR(VLOOKUP(AW17,'N解析_NS-トラス'!$A:$F,5,FALSE),"")</f>
        <v/>
      </c>
      <c r="AX52" s="81">
        <f>IFERROR(VLOOKUP(AX17,'N解析_NS-トラス'!$A:$F,5,FALSE),"")</f>
        <v>-0.28399999999999997</v>
      </c>
      <c r="AY52" s="81">
        <f>IFERROR(VLOOKUP(AY17,'N解析_NS-トラス'!$A:$F,5,FALSE),"")</f>
        <v>0.28399999999999997</v>
      </c>
      <c r="AZ52" s="81" t="str">
        <f>IFERROR(VLOOKUP(AZ17,'N解析_NS-トラス'!$A:$F,5,FALSE),"")</f>
        <v/>
      </c>
      <c r="BA52" s="81" t="str">
        <f>IFERROR(VLOOKUP(BA17,'N解析_NS-トラス'!$A:$F,5,FALSE),"")</f>
        <v/>
      </c>
      <c r="BB52" s="106" t="str">
        <f>IFERROR(VLOOKUP(BB17,'N解析_NS-トラス'!$A:$F,5,FALSE),"")</f>
        <v/>
      </c>
      <c r="BD52" s="54"/>
    </row>
    <row r="53" spans="1:56" x14ac:dyDescent="0.15">
      <c r="A53" s="13">
        <v>16</v>
      </c>
      <c r="B53" s="26" t="str">
        <f t="shared" ref="B53:D53" si="44">B17&amp;"-"&amp;C18</f>
        <v>1299-1228</v>
      </c>
      <c r="C53" s="22" t="str">
        <f t="shared" si="44"/>
        <v>1312-1235</v>
      </c>
      <c r="D53" s="22" t="str">
        <f t="shared" si="44"/>
        <v>1319-1244</v>
      </c>
      <c r="E53" s="85" t="str">
        <f t="shared" si="28"/>
        <v>1244-1337</v>
      </c>
      <c r="F53" s="85" t="str">
        <f t="shared" si="29"/>
        <v>1259-1337</v>
      </c>
      <c r="G53" s="22" t="str">
        <f t="shared" si="12"/>
        <v>1352-1259</v>
      </c>
      <c r="H53" s="22" t="str">
        <f t="shared" si="12"/>
        <v>1361-1270</v>
      </c>
      <c r="I53" s="24" t="str">
        <f t="shared" si="12"/>
        <v>1368-1279</v>
      </c>
      <c r="J53" s="26" t="str">
        <f t="shared" si="13"/>
        <v>1313-1217</v>
      </c>
      <c r="K53" s="51" t="str">
        <f t="shared" si="14"/>
        <v>1313-1237</v>
      </c>
      <c r="L53" s="22" t="str">
        <f t="shared" si="15"/>
        <v>1330-1237</v>
      </c>
      <c r="M53" s="85" t="str">
        <f t="shared" si="30"/>
        <v>1246-1338</v>
      </c>
      <c r="N53" s="85" t="str">
        <f t="shared" si="31"/>
        <v>1261-1338</v>
      </c>
      <c r="O53" s="22" t="str">
        <f t="shared" si="16"/>
        <v>1344-1272</v>
      </c>
      <c r="P53" s="22" t="str">
        <f t="shared" si="17"/>
        <v>1362-1272</v>
      </c>
      <c r="Q53" s="24" t="str">
        <f t="shared" si="18"/>
        <v>1362-1288</v>
      </c>
      <c r="R53" s="26" t="str">
        <f t="shared" si="19"/>
        <v>1317-1225</v>
      </c>
      <c r="S53" s="22" t="str">
        <f t="shared" si="20"/>
        <v>1317-1241</v>
      </c>
      <c r="T53" s="22" t="str">
        <f t="shared" si="21"/>
        <v>1334-1241</v>
      </c>
      <c r="U53" s="85" t="str">
        <f t="shared" si="32"/>
        <v>1251-1339</v>
      </c>
      <c r="V53" s="85" t="str">
        <f t="shared" si="33"/>
        <v>1266-1339</v>
      </c>
      <c r="W53" s="22" t="str">
        <f t="shared" si="22"/>
        <v>1348-1276</v>
      </c>
      <c r="X53" s="22" t="str">
        <f t="shared" si="23"/>
        <v>1366-1276</v>
      </c>
      <c r="Y53" s="24" t="str">
        <f t="shared" si="24"/>
        <v>1366-1296</v>
      </c>
      <c r="Z53" s="67"/>
      <c r="AA53" s="67"/>
      <c r="AB53" s="67"/>
      <c r="AD53" s="19">
        <v>16</v>
      </c>
      <c r="AE53" s="79" t="str">
        <f>IFERROR(VLOOKUP(AE18,'N解析_NS-トラス'!$A:$F,5,FALSE),"")</f>
        <v/>
      </c>
      <c r="AF53" s="81" t="str">
        <f>IFERROR(VLOOKUP(AF18,'N解析_NS-トラス'!$A:$F,5,FALSE),"")</f>
        <v/>
      </c>
      <c r="AG53" s="81" t="str">
        <f>IFERROR(VLOOKUP(AG18,'N解析_NS-トラス'!$A:$F,5,FALSE),"")</f>
        <v/>
      </c>
      <c r="AH53" s="81" t="str">
        <f>IFERROR(VLOOKUP(AH18,'N解析_NS-トラス'!$A:$F,5,FALSE),"")</f>
        <v/>
      </c>
      <c r="AI53" s="81" t="str">
        <f>IFERROR(VLOOKUP(AI18,'N解析_NS-トラス'!$A:$F,5,FALSE),"")</f>
        <v/>
      </c>
      <c r="AJ53" s="81" t="str">
        <f>IFERROR(VLOOKUP(AJ18,'N解析_NS-トラス'!$A:$F,5,FALSE),"")</f>
        <v/>
      </c>
      <c r="AK53" s="81" t="str">
        <f>IFERROR(VLOOKUP(AK18,'N解析_NS-トラス'!$A:$F,5,FALSE),"")</f>
        <v/>
      </c>
      <c r="AL53" s="106" t="str">
        <f>IFERROR(VLOOKUP(AL18,'N解析_NS-トラス'!$A:$F,5,FALSE),"")</f>
        <v/>
      </c>
      <c r="AM53" s="79" t="str">
        <f>IFERROR(VLOOKUP(AM18,'N解析_NS-トラス'!$A:$F,5,FALSE),"")</f>
        <v/>
      </c>
      <c r="AN53" s="81" t="str">
        <f>IFERROR(VLOOKUP(AN18,'N解析_NS-トラス'!$A:$F,5,FALSE),"")</f>
        <v/>
      </c>
      <c r="AO53" s="81" t="str">
        <f>IFERROR(VLOOKUP(AO18,'N解析_NS-トラス'!$A:$F,5,FALSE),"")</f>
        <v/>
      </c>
      <c r="AP53" s="81">
        <f>IFERROR(VLOOKUP(AP18,'N解析_NS-トラス'!$A:$F,5,FALSE),"")</f>
        <v>-0.32200000000000001</v>
      </c>
      <c r="AQ53" s="81">
        <f>IFERROR(VLOOKUP(AQ18,'N解析_NS-トラス'!$A:$F,5,FALSE),"")</f>
        <v>0.32200000000000001</v>
      </c>
      <c r="AR53" s="81" t="str">
        <f>IFERROR(VLOOKUP(AR18,'N解析_NS-トラス'!$A:$F,5,FALSE),"")</f>
        <v/>
      </c>
      <c r="AS53" s="81" t="str">
        <f>IFERROR(VLOOKUP(AS18,'N解析_NS-トラス'!$A:$F,5,FALSE),"")</f>
        <v/>
      </c>
      <c r="AT53" s="106" t="str">
        <f>IFERROR(VLOOKUP(AT18,'N解析_NS-トラス'!$A:$F,5,FALSE),"")</f>
        <v/>
      </c>
      <c r="AU53" s="79" t="str">
        <f>IFERROR(VLOOKUP(AU18,'N解析_NS-トラス'!$A:$F,5,FALSE),"")</f>
        <v/>
      </c>
      <c r="AV53" s="81" t="str">
        <f>IFERROR(VLOOKUP(AV18,'N解析_NS-トラス'!$A:$F,5,FALSE),"")</f>
        <v/>
      </c>
      <c r="AW53" s="81" t="str">
        <f>IFERROR(VLOOKUP(AW18,'N解析_NS-トラス'!$A:$F,5,FALSE),"")</f>
        <v/>
      </c>
      <c r="AX53" s="81">
        <f>IFERROR(VLOOKUP(AX18,'N解析_NS-トラス'!$A:$F,5,FALSE),"")</f>
        <v>-0.318</v>
      </c>
      <c r="AY53" s="81">
        <f>IFERROR(VLOOKUP(AY18,'N解析_NS-トラス'!$A:$F,5,FALSE),"")</f>
        <v>0.318</v>
      </c>
      <c r="AZ53" s="81" t="str">
        <f>IFERROR(VLOOKUP(AZ18,'N解析_NS-トラス'!$A:$F,5,FALSE),"")</f>
        <v/>
      </c>
      <c r="BA53" s="81" t="str">
        <f>IFERROR(VLOOKUP(BA18,'N解析_NS-トラス'!$A:$F,5,FALSE),"")</f>
        <v/>
      </c>
      <c r="BB53" s="106" t="str">
        <f>IFERROR(VLOOKUP(BB18,'N解析_NS-トラス'!$A:$F,5,FALSE),"")</f>
        <v/>
      </c>
      <c r="BD53" s="54"/>
    </row>
    <row r="54" spans="1:56" x14ac:dyDescent="0.15">
      <c r="A54" s="13">
        <v>15</v>
      </c>
      <c r="B54" s="26" t="str">
        <f t="shared" ref="B54:D54" si="45">B18&amp;"-"&amp;C19</f>
        <v>1215-1146</v>
      </c>
      <c r="C54" s="22" t="str">
        <f t="shared" si="45"/>
        <v>1228-1153</v>
      </c>
      <c r="D54" s="22" t="str">
        <f t="shared" si="45"/>
        <v>1235-1162</v>
      </c>
      <c r="E54" s="85" t="str">
        <f t="shared" si="28"/>
        <v>1162-1254</v>
      </c>
      <c r="F54" s="85" t="str">
        <f t="shared" si="29"/>
        <v>1176-1254</v>
      </c>
      <c r="G54" s="22" t="str">
        <f t="shared" si="12"/>
        <v>1270-1176</v>
      </c>
      <c r="H54" s="22" t="str">
        <f t="shared" si="12"/>
        <v>1279-1186</v>
      </c>
      <c r="I54" s="24" t="str">
        <f t="shared" si="12"/>
        <v>1286-1195</v>
      </c>
      <c r="J54" s="26" t="str">
        <f t="shared" si="13"/>
        <v>1229-1135</v>
      </c>
      <c r="K54" s="51" t="str">
        <f t="shared" si="14"/>
        <v>1229-1155</v>
      </c>
      <c r="L54" s="22" t="str">
        <f t="shared" si="15"/>
        <v>1246-1155</v>
      </c>
      <c r="M54" s="85" t="str">
        <f t="shared" si="30"/>
        <v>1164-1255</v>
      </c>
      <c r="N54" s="85" t="str">
        <f t="shared" si="31"/>
        <v>1178-1255</v>
      </c>
      <c r="O54" s="22" t="str">
        <f t="shared" si="16"/>
        <v>1261-1188</v>
      </c>
      <c r="P54" s="22" t="str">
        <f t="shared" si="17"/>
        <v>1280-1188</v>
      </c>
      <c r="Q54" s="24" t="str">
        <f t="shared" si="18"/>
        <v>1280-1204</v>
      </c>
      <c r="R54" s="26" t="str">
        <f t="shared" si="19"/>
        <v>1233-1143</v>
      </c>
      <c r="S54" s="22" t="str">
        <f t="shared" si="20"/>
        <v>1233-1159</v>
      </c>
      <c r="T54" s="22" t="str">
        <f t="shared" si="21"/>
        <v>1251-1159</v>
      </c>
      <c r="U54" s="85" t="str">
        <f t="shared" si="32"/>
        <v>1168-1256</v>
      </c>
      <c r="V54" s="85" t="str">
        <f t="shared" si="33"/>
        <v>1182-1256</v>
      </c>
      <c r="W54" s="22" t="str">
        <f t="shared" si="22"/>
        <v>1266-1192</v>
      </c>
      <c r="X54" s="22" t="str">
        <f t="shared" si="23"/>
        <v>1284-1192</v>
      </c>
      <c r="Y54" s="24" t="str">
        <f t="shared" si="24"/>
        <v>1284-1212</v>
      </c>
      <c r="Z54" s="67"/>
      <c r="AA54" s="67"/>
      <c r="AB54" s="67"/>
      <c r="AD54" s="19">
        <v>15</v>
      </c>
      <c r="AE54" s="79" t="str">
        <f>IFERROR(VLOOKUP(AE19,'N解析_NS-トラス'!$A:$F,5,FALSE),"")</f>
        <v/>
      </c>
      <c r="AF54" s="81" t="str">
        <f>IFERROR(VLOOKUP(AF19,'N解析_NS-トラス'!$A:$F,5,FALSE),"")</f>
        <v/>
      </c>
      <c r="AG54" s="81" t="str">
        <f>IFERROR(VLOOKUP(AG19,'N解析_NS-トラス'!$A:$F,5,FALSE),"")</f>
        <v/>
      </c>
      <c r="AH54" s="81" t="str">
        <f>IFERROR(VLOOKUP(AH19,'N解析_NS-トラス'!$A:$F,5,FALSE),"")</f>
        <v/>
      </c>
      <c r="AI54" s="81" t="str">
        <f>IFERROR(VLOOKUP(AI19,'N解析_NS-トラス'!$A:$F,5,FALSE),"")</f>
        <v/>
      </c>
      <c r="AJ54" s="81" t="str">
        <f>IFERROR(VLOOKUP(AJ19,'N解析_NS-トラス'!$A:$F,5,FALSE),"")</f>
        <v/>
      </c>
      <c r="AK54" s="81" t="str">
        <f>IFERROR(VLOOKUP(AK19,'N解析_NS-トラス'!$A:$F,5,FALSE),"")</f>
        <v/>
      </c>
      <c r="AL54" s="106" t="str">
        <f>IFERROR(VLOOKUP(AL19,'N解析_NS-トラス'!$A:$F,5,FALSE),"")</f>
        <v/>
      </c>
      <c r="AM54" s="79" t="str">
        <f>IFERROR(VLOOKUP(AM19,'N解析_NS-トラス'!$A:$F,5,FALSE),"")</f>
        <v/>
      </c>
      <c r="AN54" s="81" t="str">
        <f>IFERROR(VLOOKUP(AN19,'N解析_NS-トラス'!$A:$F,5,FALSE),"")</f>
        <v/>
      </c>
      <c r="AO54" s="81" t="str">
        <f>IFERROR(VLOOKUP(AO19,'N解析_NS-トラス'!$A:$F,5,FALSE),"")</f>
        <v/>
      </c>
      <c r="AP54" s="81">
        <f>IFERROR(VLOOKUP(AP19,'N解析_NS-トラス'!$A:$F,5,FALSE),"")</f>
        <v>-0.29099999999999998</v>
      </c>
      <c r="AQ54" s="81">
        <f>IFERROR(VLOOKUP(AQ19,'N解析_NS-トラス'!$A:$F,5,FALSE),"")</f>
        <v>0.29099999999999998</v>
      </c>
      <c r="AR54" s="81" t="str">
        <f>IFERROR(VLOOKUP(AR19,'N解析_NS-トラス'!$A:$F,5,FALSE),"")</f>
        <v/>
      </c>
      <c r="AS54" s="81" t="str">
        <f>IFERROR(VLOOKUP(AS19,'N解析_NS-トラス'!$A:$F,5,FALSE),"")</f>
        <v/>
      </c>
      <c r="AT54" s="106" t="str">
        <f>IFERROR(VLOOKUP(AT19,'N解析_NS-トラス'!$A:$F,5,FALSE),"")</f>
        <v/>
      </c>
      <c r="AU54" s="79" t="str">
        <f>IFERROR(VLOOKUP(AU19,'N解析_NS-トラス'!$A:$F,5,FALSE),"")</f>
        <v/>
      </c>
      <c r="AV54" s="81" t="str">
        <f>IFERROR(VLOOKUP(AV19,'N解析_NS-トラス'!$A:$F,5,FALSE),"")</f>
        <v/>
      </c>
      <c r="AW54" s="81" t="str">
        <f>IFERROR(VLOOKUP(AW19,'N解析_NS-トラス'!$A:$F,5,FALSE),"")</f>
        <v/>
      </c>
      <c r="AX54" s="81">
        <f>IFERROR(VLOOKUP(AX19,'N解析_NS-トラス'!$A:$F,5,FALSE),"")</f>
        <v>-0.28699999999999998</v>
      </c>
      <c r="AY54" s="81">
        <f>IFERROR(VLOOKUP(AY19,'N解析_NS-トラス'!$A:$F,5,FALSE),"")</f>
        <v>0.28699999999999998</v>
      </c>
      <c r="AZ54" s="81" t="str">
        <f>IFERROR(VLOOKUP(AZ19,'N解析_NS-トラス'!$A:$F,5,FALSE),"")</f>
        <v/>
      </c>
      <c r="BA54" s="81" t="str">
        <f>IFERROR(VLOOKUP(BA19,'N解析_NS-トラス'!$A:$F,5,FALSE),"")</f>
        <v/>
      </c>
      <c r="BB54" s="106" t="str">
        <f>IFERROR(VLOOKUP(BB19,'N解析_NS-トラス'!$A:$F,5,FALSE),"")</f>
        <v/>
      </c>
      <c r="BD54" s="54"/>
    </row>
    <row r="55" spans="1:56" x14ac:dyDescent="0.15">
      <c r="A55" s="13">
        <v>14</v>
      </c>
      <c r="B55" s="26" t="str">
        <f t="shared" ref="B55:D55" si="46">B19&amp;"-"&amp;C20</f>
        <v>1133-1064</v>
      </c>
      <c r="C55" s="22" t="str">
        <f t="shared" si="46"/>
        <v>1146-1071</v>
      </c>
      <c r="D55" s="22" t="str">
        <f t="shared" si="46"/>
        <v>1153-1080</v>
      </c>
      <c r="E55" s="85" t="str">
        <f t="shared" si="28"/>
        <v>1080-1171</v>
      </c>
      <c r="F55" s="85" t="str">
        <f t="shared" si="29"/>
        <v>1094-1171</v>
      </c>
      <c r="G55" s="22" t="str">
        <f t="shared" si="12"/>
        <v>1186-1094</v>
      </c>
      <c r="H55" s="22" t="str">
        <f t="shared" si="12"/>
        <v>1195-1104</v>
      </c>
      <c r="I55" s="24" t="str">
        <f t="shared" si="12"/>
        <v>1202-1113</v>
      </c>
      <c r="J55" s="26" t="str">
        <f t="shared" si="13"/>
        <v>1147-1053</v>
      </c>
      <c r="K55" s="51" t="str">
        <f t="shared" si="14"/>
        <v>1147-1073</v>
      </c>
      <c r="L55" s="22" t="str">
        <f t="shared" si="15"/>
        <v>1164-1073</v>
      </c>
      <c r="M55" s="85" t="str">
        <f t="shared" si="30"/>
        <v>1082-1172</v>
      </c>
      <c r="N55" s="85" t="str">
        <f t="shared" si="31"/>
        <v>1096-1172</v>
      </c>
      <c r="O55" s="22" t="str">
        <f t="shared" si="16"/>
        <v>1178-1106</v>
      </c>
      <c r="P55" s="22" t="str">
        <f t="shared" si="17"/>
        <v>1196-1106</v>
      </c>
      <c r="Q55" s="24" t="str">
        <f t="shared" si="18"/>
        <v>1196-1122</v>
      </c>
      <c r="R55" s="26" t="str">
        <f t="shared" si="19"/>
        <v>1151-1061</v>
      </c>
      <c r="S55" s="22" t="str">
        <f t="shared" si="20"/>
        <v>1151-1077</v>
      </c>
      <c r="T55" s="22" t="str">
        <f t="shared" si="21"/>
        <v>1168-1077</v>
      </c>
      <c r="U55" s="85" t="str">
        <f t="shared" si="32"/>
        <v>1086-1173</v>
      </c>
      <c r="V55" s="85" t="str">
        <f t="shared" si="33"/>
        <v>1100-1173</v>
      </c>
      <c r="W55" s="22" t="str">
        <f t="shared" si="22"/>
        <v>1182-1110</v>
      </c>
      <c r="X55" s="22" t="str">
        <f t="shared" si="23"/>
        <v>1200-1110</v>
      </c>
      <c r="Y55" s="24" t="str">
        <f t="shared" si="24"/>
        <v>1200-1130</v>
      </c>
      <c r="Z55" s="67"/>
      <c r="AA55" s="67"/>
      <c r="AB55" s="67"/>
      <c r="AD55" s="19">
        <v>14</v>
      </c>
      <c r="AE55" s="79" t="str">
        <f>IFERROR(VLOOKUP(AE20,'N解析_NS-トラス'!$A:$F,5,FALSE),"")</f>
        <v/>
      </c>
      <c r="AF55" s="81" t="str">
        <f>IFERROR(VLOOKUP(AF20,'N解析_NS-トラス'!$A:$F,5,FALSE),"")</f>
        <v/>
      </c>
      <c r="AG55" s="81" t="str">
        <f>IFERROR(VLOOKUP(AG20,'N解析_NS-トラス'!$A:$F,5,FALSE),"")</f>
        <v/>
      </c>
      <c r="AH55" s="81" t="str">
        <f>IFERROR(VLOOKUP(AH20,'N解析_NS-トラス'!$A:$F,5,FALSE),"")</f>
        <v/>
      </c>
      <c r="AI55" s="81" t="str">
        <f>IFERROR(VLOOKUP(AI20,'N解析_NS-トラス'!$A:$F,5,FALSE),"")</f>
        <v/>
      </c>
      <c r="AJ55" s="81" t="str">
        <f>IFERROR(VLOOKUP(AJ20,'N解析_NS-トラス'!$A:$F,5,FALSE),"")</f>
        <v/>
      </c>
      <c r="AK55" s="81" t="str">
        <f>IFERROR(VLOOKUP(AK20,'N解析_NS-トラス'!$A:$F,5,FALSE),"")</f>
        <v/>
      </c>
      <c r="AL55" s="106" t="str">
        <f>IFERROR(VLOOKUP(AL20,'N解析_NS-トラス'!$A:$F,5,FALSE),"")</f>
        <v/>
      </c>
      <c r="AM55" s="79" t="str">
        <f>IFERROR(VLOOKUP(AM20,'N解析_NS-トラス'!$A:$F,5,FALSE),"")</f>
        <v/>
      </c>
      <c r="AN55" s="81" t="str">
        <f>IFERROR(VLOOKUP(AN20,'N解析_NS-トラス'!$A:$F,5,FALSE),"")</f>
        <v/>
      </c>
      <c r="AO55" s="81" t="str">
        <f>IFERROR(VLOOKUP(AO20,'N解析_NS-トラス'!$A:$F,5,FALSE),"")</f>
        <v/>
      </c>
      <c r="AP55" s="81">
        <f>IFERROR(VLOOKUP(AP20,'N解析_NS-トラス'!$A:$F,5,FALSE),"")</f>
        <v>-0.28499999999999998</v>
      </c>
      <c r="AQ55" s="81">
        <f>IFERROR(VLOOKUP(AQ20,'N解析_NS-トラス'!$A:$F,5,FALSE),"")</f>
        <v>0.28499999999999998</v>
      </c>
      <c r="AR55" s="81" t="str">
        <f>IFERROR(VLOOKUP(AR20,'N解析_NS-トラス'!$A:$F,5,FALSE),"")</f>
        <v/>
      </c>
      <c r="AS55" s="81" t="str">
        <f>IFERROR(VLOOKUP(AS20,'N解析_NS-トラス'!$A:$F,5,FALSE),"")</f>
        <v/>
      </c>
      <c r="AT55" s="106" t="str">
        <f>IFERROR(VLOOKUP(AT20,'N解析_NS-トラス'!$A:$F,5,FALSE),"")</f>
        <v/>
      </c>
      <c r="AU55" s="79" t="str">
        <f>IFERROR(VLOOKUP(AU20,'N解析_NS-トラス'!$A:$F,5,FALSE),"")</f>
        <v/>
      </c>
      <c r="AV55" s="81" t="str">
        <f>IFERROR(VLOOKUP(AV20,'N解析_NS-トラス'!$A:$F,5,FALSE),"")</f>
        <v/>
      </c>
      <c r="AW55" s="81" t="str">
        <f>IFERROR(VLOOKUP(AW20,'N解析_NS-トラス'!$A:$F,5,FALSE),"")</f>
        <v/>
      </c>
      <c r="AX55" s="81">
        <f>IFERROR(VLOOKUP(AX20,'N解析_NS-トラス'!$A:$F,5,FALSE),"")</f>
        <v>-0.28199999999999997</v>
      </c>
      <c r="AY55" s="81">
        <f>IFERROR(VLOOKUP(AY20,'N解析_NS-トラス'!$A:$F,5,FALSE),"")</f>
        <v>0.28199999999999997</v>
      </c>
      <c r="AZ55" s="81" t="str">
        <f>IFERROR(VLOOKUP(AZ20,'N解析_NS-トラス'!$A:$F,5,FALSE),"")</f>
        <v/>
      </c>
      <c r="BA55" s="81" t="str">
        <f>IFERROR(VLOOKUP(BA20,'N解析_NS-トラス'!$A:$F,5,FALSE),"")</f>
        <v/>
      </c>
      <c r="BB55" s="106" t="str">
        <f>IFERROR(VLOOKUP(BB20,'N解析_NS-トラス'!$A:$F,5,FALSE),"")</f>
        <v/>
      </c>
      <c r="BD55" s="54"/>
    </row>
    <row r="56" spans="1:56" x14ac:dyDescent="0.15">
      <c r="A56" s="13">
        <v>13</v>
      </c>
      <c r="B56" s="26" t="str">
        <f t="shared" ref="B56:D56" si="47">B20&amp;"-"&amp;C21</f>
        <v>1051-982</v>
      </c>
      <c r="C56" s="22" t="str">
        <f t="shared" si="47"/>
        <v>1064-989</v>
      </c>
      <c r="D56" s="22" t="str">
        <f t="shared" si="47"/>
        <v>1071-998</v>
      </c>
      <c r="E56" s="85" t="str">
        <f t="shared" si="28"/>
        <v>998-1089</v>
      </c>
      <c r="F56" s="85" t="str">
        <f t="shared" si="29"/>
        <v>1012-1089</v>
      </c>
      <c r="G56" s="22" t="str">
        <f t="shared" si="12"/>
        <v>1104-1012</v>
      </c>
      <c r="H56" s="22" t="str">
        <f t="shared" si="12"/>
        <v>1113-1022</v>
      </c>
      <c r="I56" s="24" t="str">
        <f t="shared" si="12"/>
        <v>1120-1031</v>
      </c>
      <c r="J56" s="26" t="str">
        <f t="shared" si="13"/>
        <v>1065-971</v>
      </c>
      <c r="K56" s="51" t="str">
        <f t="shared" si="14"/>
        <v>1065-991</v>
      </c>
      <c r="L56" s="22" t="str">
        <f t="shared" si="15"/>
        <v>1082-991</v>
      </c>
      <c r="M56" s="85" t="str">
        <f t="shared" si="30"/>
        <v>1000-1090</v>
      </c>
      <c r="N56" s="85" t="str">
        <f t="shared" si="31"/>
        <v>1014-1090</v>
      </c>
      <c r="O56" s="22" t="str">
        <f t="shared" si="16"/>
        <v>1096-1024</v>
      </c>
      <c r="P56" s="22" t="str">
        <f t="shared" si="17"/>
        <v>1114-1024</v>
      </c>
      <c r="Q56" s="24" t="str">
        <f t="shared" si="18"/>
        <v>1114-1040</v>
      </c>
      <c r="R56" s="26" t="str">
        <f t="shared" si="19"/>
        <v>1069-979</v>
      </c>
      <c r="S56" s="22" t="str">
        <f t="shared" si="20"/>
        <v>1069-995</v>
      </c>
      <c r="T56" s="22" t="str">
        <f t="shared" si="21"/>
        <v>1086-995</v>
      </c>
      <c r="U56" s="85" t="str">
        <f t="shared" si="32"/>
        <v>1004-1091</v>
      </c>
      <c r="V56" s="85" t="str">
        <f t="shared" si="33"/>
        <v>1018-1091</v>
      </c>
      <c r="W56" s="22" t="str">
        <f t="shared" si="22"/>
        <v>1100-1028</v>
      </c>
      <c r="X56" s="22" t="str">
        <f t="shared" si="23"/>
        <v>1118-1028</v>
      </c>
      <c r="Y56" s="24" t="str">
        <f t="shared" si="24"/>
        <v>1118-1048</v>
      </c>
      <c r="Z56" s="67"/>
      <c r="AA56" s="67"/>
      <c r="AB56" s="67"/>
      <c r="AD56" s="19">
        <v>13</v>
      </c>
      <c r="AE56" s="79" t="str">
        <f>IFERROR(VLOOKUP(AE21,'N解析_NS-トラス'!$A:$F,5,FALSE),"")</f>
        <v/>
      </c>
      <c r="AF56" s="81" t="str">
        <f>IFERROR(VLOOKUP(AF21,'N解析_NS-トラス'!$A:$F,5,FALSE),"")</f>
        <v/>
      </c>
      <c r="AG56" s="81" t="str">
        <f>IFERROR(VLOOKUP(AG21,'N解析_NS-トラス'!$A:$F,5,FALSE),"")</f>
        <v/>
      </c>
      <c r="AH56" s="81" t="str">
        <f>IFERROR(VLOOKUP(AH21,'N解析_NS-トラス'!$A:$F,5,FALSE),"")</f>
        <v/>
      </c>
      <c r="AI56" s="81" t="str">
        <f>IFERROR(VLOOKUP(AI21,'N解析_NS-トラス'!$A:$F,5,FALSE),"")</f>
        <v/>
      </c>
      <c r="AJ56" s="81" t="str">
        <f>IFERROR(VLOOKUP(AJ21,'N解析_NS-トラス'!$A:$F,5,FALSE),"")</f>
        <v/>
      </c>
      <c r="AK56" s="81" t="str">
        <f>IFERROR(VLOOKUP(AK21,'N解析_NS-トラス'!$A:$F,5,FALSE),"")</f>
        <v/>
      </c>
      <c r="AL56" s="106" t="str">
        <f>IFERROR(VLOOKUP(AL21,'N解析_NS-トラス'!$A:$F,5,FALSE),"")</f>
        <v/>
      </c>
      <c r="AM56" s="79" t="str">
        <f>IFERROR(VLOOKUP(AM21,'N解析_NS-トラス'!$A:$F,5,FALSE),"")</f>
        <v/>
      </c>
      <c r="AN56" s="81" t="str">
        <f>IFERROR(VLOOKUP(AN21,'N解析_NS-トラス'!$A:$F,5,FALSE),"")</f>
        <v/>
      </c>
      <c r="AO56" s="81" t="str">
        <f>IFERROR(VLOOKUP(AO21,'N解析_NS-トラス'!$A:$F,5,FALSE),"")</f>
        <v/>
      </c>
      <c r="AP56" s="81">
        <f>IFERROR(VLOOKUP(AP21,'N解析_NS-トラス'!$A:$F,5,FALSE),"")</f>
        <v>-0.26300000000000001</v>
      </c>
      <c r="AQ56" s="81">
        <f>IFERROR(VLOOKUP(AQ21,'N解析_NS-トラス'!$A:$F,5,FALSE),"")</f>
        <v>0.26300000000000001</v>
      </c>
      <c r="AR56" s="81" t="str">
        <f>IFERROR(VLOOKUP(AR21,'N解析_NS-トラス'!$A:$F,5,FALSE),"")</f>
        <v/>
      </c>
      <c r="AS56" s="81" t="str">
        <f>IFERROR(VLOOKUP(AS21,'N解析_NS-トラス'!$A:$F,5,FALSE),"")</f>
        <v/>
      </c>
      <c r="AT56" s="106" t="str">
        <f>IFERROR(VLOOKUP(AT21,'N解析_NS-トラス'!$A:$F,5,FALSE),"")</f>
        <v/>
      </c>
      <c r="AU56" s="79" t="str">
        <f>IFERROR(VLOOKUP(AU21,'N解析_NS-トラス'!$A:$F,5,FALSE),"")</f>
        <v/>
      </c>
      <c r="AV56" s="81" t="str">
        <f>IFERROR(VLOOKUP(AV21,'N解析_NS-トラス'!$A:$F,5,FALSE),"")</f>
        <v/>
      </c>
      <c r="AW56" s="81" t="str">
        <f>IFERROR(VLOOKUP(AW21,'N解析_NS-トラス'!$A:$F,5,FALSE),"")</f>
        <v/>
      </c>
      <c r="AX56" s="81">
        <f>IFERROR(VLOOKUP(AX21,'N解析_NS-トラス'!$A:$F,5,FALSE),"")</f>
        <v>-0.26</v>
      </c>
      <c r="AY56" s="81">
        <f>IFERROR(VLOOKUP(AY21,'N解析_NS-トラス'!$A:$F,5,FALSE),"")</f>
        <v>0.26</v>
      </c>
      <c r="AZ56" s="81" t="str">
        <f>IFERROR(VLOOKUP(AZ21,'N解析_NS-トラス'!$A:$F,5,FALSE),"")</f>
        <v/>
      </c>
      <c r="BA56" s="81" t="str">
        <f>IFERROR(VLOOKUP(BA21,'N解析_NS-トラス'!$A:$F,5,FALSE),"")</f>
        <v/>
      </c>
      <c r="BB56" s="106" t="str">
        <f>IFERROR(VLOOKUP(BB21,'N解析_NS-トラス'!$A:$F,5,FALSE),"")</f>
        <v/>
      </c>
      <c r="BD56" s="54"/>
    </row>
    <row r="57" spans="1:56" x14ac:dyDescent="0.15">
      <c r="A57" s="13">
        <v>12</v>
      </c>
      <c r="B57" s="26" t="str">
        <f t="shared" ref="B57:D57" si="48">B21&amp;"-"&amp;C22</f>
        <v>969-897</v>
      </c>
      <c r="C57" s="22" t="str">
        <f t="shared" si="48"/>
        <v>982-905</v>
      </c>
      <c r="D57" s="22" t="str">
        <f t="shared" si="48"/>
        <v>989-914</v>
      </c>
      <c r="E57" s="85" t="str">
        <f t="shared" si="28"/>
        <v>914-1007</v>
      </c>
      <c r="F57" s="85" t="str">
        <f t="shared" si="29"/>
        <v>928-1007</v>
      </c>
      <c r="G57" s="22" t="str">
        <f t="shared" si="12"/>
        <v>1022-928</v>
      </c>
      <c r="H57" s="22" t="str">
        <f t="shared" si="12"/>
        <v>1031-938</v>
      </c>
      <c r="I57" s="24" t="str">
        <f t="shared" si="12"/>
        <v>1038-948</v>
      </c>
      <c r="J57" s="26" t="str">
        <f t="shared" si="13"/>
        <v>983-885</v>
      </c>
      <c r="K57" s="51" t="str">
        <f t="shared" si="14"/>
        <v>983-907</v>
      </c>
      <c r="L57" s="22" t="str">
        <f t="shared" si="15"/>
        <v>1000-907</v>
      </c>
      <c r="M57" s="85" t="str">
        <f t="shared" si="30"/>
        <v>916-1008</v>
      </c>
      <c r="N57" s="85" t="str">
        <f t="shared" si="31"/>
        <v>930-1008</v>
      </c>
      <c r="O57" s="22" t="str">
        <f t="shared" si="16"/>
        <v>1014-940</v>
      </c>
      <c r="P57" s="22" t="str">
        <f t="shared" si="17"/>
        <v>1032-940</v>
      </c>
      <c r="Q57" s="24" t="str">
        <f t="shared" si="18"/>
        <v>1032-958</v>
      </c>
      <c r="R57" s="26" t="str">
        <f t="shared" si="19"/>
        <v>987-893</v>
      </c>
      <c r="S57" s="22" t="str">
        <f t="shared" si="20"/>
        <v>987-911</v>
      </c>
      <c r="T57" s="22" t="str">
        <f t="shared" si="21"/>
        <v>1004-911</v>
      </c>
      <c r="U57" s="85" t="str">
        <f t="shared" si="32"/>
        <v>920-1009</v>
      </c>
      <c r="V57" s="85" t="str">
        <f t="shared" si="33"/>
        <v>934-1009</v>
      </c>
      <c r="W57" s="22" t="str">
        <f t="shared" si="22"/>
        <v>1018-944</v>
      </c>
      <c r="X57" s="22" t="str">
        <f t="shared" si="23"/>
        <v>1036-944</v>
      </c>
      <c r="Y57" s="24" t="str">
        <f t="shared" si="24"/>
        <v>1036-966</v>
      </c>
      <c r="Z57" s="67"/>
      <c r="AA57" s="67"/>
      <c r="AB57" s="67"/>
      <c r="AD57" s="19">
        <v>12</v>
      </c>
      <c r="AE57" s="79" t="str">
        <f>IFERROR(VLOOKUP(AE22,'N解析_NS-トラス'!$A:$F,5,FALSE),"")</f>
        <v/>
      </c>
      <c r="AF57" s="81" t="str">
        <f>IFERROR(VLOOKUP(AF22,'N解析_NS-トラス'!$A:$F,5,FALSE),"")</f>
        <v/>
      </c>
      <c r="AG57" s="81" t="str">
        <f>IFERROR(VLOOKUP(AG22,'N解析_NS-トラス'!$A:$F,5,FALSE),"")</f>
        <v/>
      </c>
      <c r="AH57" s="81" t="str">
        <f>IFERROR(VLOOKUP(AH22,'N解析_NS-トラス'!$A:$F,5,FALSE),"")</f>
        <v/>
      </c>
      <c r="AI57" s="81" t="str">
        <f>IFERROR(VLOOKUP(AI22,'N解析_NS-トラス'!$A:$F,5,FALSE),"")</f>
        <v/>
      </c>
      <c r="AJ57" s="81" t="str">
        <f>IFERROR(VLOOKUP(AJ22,'N解析_NS-トラス'!$A:$F,5,FALSE),"")</f>
        <v/>
      </c>
      <c r="AK57" s="81" t="str">
        <f>IFERROR(VLOOKUP(AK22,'N解析_NS-トラス'!$A:$F,5,FALSE),"")</f>
        <v/>
      </c>
      <c r="AL57" s="106" t="str">
        <f>IFERROR(VLOOKUP(AL22,'N解析_NS-トラス'!$A:$F,5,FALSE),"")</f>
        <v/>
      </c>
      <c r="AM57" s="79" t="str">
        <f>IFERROR(VLOOKUP(AM22,'N解析_NS-トラス'!$A:$F,5,FALSE),"")</f>
        <v/>
      </c>
      <c r="AN57" s="81" t="str">
        <f>IFERROR(VLOOKUP(AN22,'N解析_NS-トラス'!$A:$F,5,FALSE),"")</f>
        <v/>
      </c>
      <c r="AO57" s="81" t="str">
        <f>IFERROR(VLOOKUP(AO22,'N解析_NS-トラス'!$A:$F,5,FALSE),"")</f>
        <v/>
      </c>
      <c r="AP57" s="81">
        <f>IFERROR(VLOOKUP(AP22,'N解析_NS-トラス'!$A:$F,5,FALSE),"")</f>
        <v>-0.25600000000000001</v>
      </c>
      <c r="AQ57" s="81">
        <f>IFERROR(VLOOKUP(AQ22,'N解析_NS-トラス'!$A:$F,5,FALSE),"")</f>
        <v>0.25600000000000001</v>
      </c>
      <c r="AR57" s="81" t="str">
        <f>IFERROR(VLOOKUP(AR22,'N解析_NS-トラス'!$A:$F,5,FALSE),"")</f>
        <v/>
      </c>
      <c r="AS57" s="81" t="str">
        <f>IFERROR(VLOOKUP(AS22,'N解析_NS-トラス'!$A:$F,5,FALSE),"")</f>
        <v/>
      </c>
      <c r="AT57" s="106" t="str">
        <f>IFERROR(VLOOKUP(AT22,'N解析_NS-トラス'!$A:$F,5,FALSE),"")</f>
        <v/>
      </c>
      <c r="AU57" s="79" t="str">
        <f>IFERROR(VLOOKUP(AU22,'N解析_NS-トラス'!$A:$F,5,FALSE),"")</f>
        <v/>
      </c>
      <c r="AV57" s="81" t="str">
        <f>IFERROR(VLOOKUP(AV22,'N解析_NS-トラス'!$A:$F,5,FALSE),"")</f>
        <v/>
      </c>
      <c r="AW57" s="81" t="str">
        <f>IFERROR(VLOOKUP(AW22,'N解析_NS-トラス'!$A:$F,5,FALSE),"")</f>
        <v/>
      </c>
      <c r="AX57" s="81">
        <f>IFERROR(VLOOKUP(AX22,'N解析_NS-トラス'!$A:$F,5,FALSE),"")</f>
        <v>-0.253</v>
      </c>
      <c r="AY57" s="81">
        <f>IFERROR(VLOOKUP(AY22,'N解析_NS-トラス'!$A:$F,5,FALSE),"")</f>
        <v>0.253</v>
      </c>
      <c r="AZ57" s="81" t="str">
        <f>IFERROR(VLOOKUP(AZ22,'N解析_NS-トラス'!$A:$F,5,FALSE),"")</f>
        <v/>
      </c>
      <c r="BA57" s="81" t="str">
        <f>IFERROR(VLOOKUP(BA22,'N解析_NS-トラス'!$A:$F,5,FALSE),"")</f>
        <v/>
      </c>
      <c r="BB57" s="106" t="str">
        <f>IFERROR(VLOOKUP(BB22,'N解析_NS-トラス'!$A:$F,5,FALSE),"")</f>
        <v/>
      </c>
      <c r="BD57" s="54"/>
    </row>
    <row r="58" spans="1:56" x14ac:dyDescent="0.15">
      <c r="A58" s="13">
        <v>11</v>
      </c>
      <c r="B58" s="26" t="str">
        <f t="shared" ref="B58:D58" si="49">B22&amp;"-"&amp;C23</f>
        <v>883-811</v>
      </c>
      <c r="C58" s="22" t="str">
        <f t="shared" si="49"/>
        <v>897-819</v>
      </c>
      <c r="D58" s="22" t="str">
        <f t="shared" si="49"/>
        <v>905-828</v>
      </c>
      <c r="E58" s="85" t="str">
        <f t="shared" si="28"/>
        <v>828-923</v>
      </c>
      <c r="F58" s="85" t="str">
        <f t="shared" si="29"/>
        <v>842-923</v>
      </c>
      <c r="G58" s="22" t="str">
        <f t="shared" si="12"/>
        <v>938-842</v>
      </c>
      <c r="H58" s="22" t="str">
        <f t="shared" si="12"/>
        <v>948-852</v>
      </c>
      <c r="I58" s="24" t="str">
        <f t="shared" si="12"/>
        <v>956-862</v>
      </c>
      <c r="J58" s="26" t="str">
        <f t="shared" si="13"/>
        <v>898-799</v>
      </c>
      <c r="K58" s="51" t="str">
        <f t="shared" si="14"/>
        <v>898-821</v>
      </c>
      <c r="L58" s="22" t="str">
        <f t="shared" si="15"/>
        <v>916-821</v>
      </c>
      <c r="M58" s="85" t="str">
        <f t="shared" si="30"/>
        <v>830-924</v>
      </c>
      <c r="N58" s="85" t="str">
        <f t="shared" si="31"/>
        <v>844-924</v>
      </c>
      <c r="O58" s="22" t="str">
        <f t="shared" si="16"/>
        <v>930-854</v>
      </c>
      <c r="P58" s="22" t="str">
        <f t="shared" si="17"/>
        <v>949-854</v>
      </c>
      <c r="Q58" s="24" t="str">
        <f t="shared" si="18"/>
        <v>949-872</v>
      </c>
      <c r="R58" s="26" t="str">
        <f t="shared" si="19"/>
        <v>902-807</v>
      </c>
      <c r="S58" s="22" t="str">
        <f t="shared" si="20"/>
        <v>902-825</v>
      </c>
      <c r="T58" s="22" t="str">
        <f t="shared" si="21"/>
        <v>920-825</v>
      </c>
      <c r="U58" s="85" t="str">
        <f t="shared" si="32"/>
        <v>834-925</v>
      </c>
      <c r="V58" s="85" t="str">
        <f t="shared" si="33"/>
        <v>848-925</v>
      </c>
      <c r="W58" s="22" t="str">
        <f t="shared" si="22"/>
        <v>934-858</v>
      </c>
      <c r="X58" s="22" t="str">
        <f t="shared" si="23"/>
        <v>953-858</v>
      </c>
      <c r="Y58" s="24" t="str">
        <f t="shared" si="24"/>
        <v>953-880</v>
      </c>
      <c r="Z58" s="67"/>
      <c r="AA58" s="67"/>
      <c r="AB58" s="67"/>
      <c r="AD58" s="19">
        <v>11</v>
      </c>
      <c r="AE58" s="79" t="str">
        <f>IFERROR(VLOOKUP(AE23,'N解析_NS-トラス'!$A:$F,5,FALSE),"")</f>
        <v/>
      </c>
      <c r="AF58" s="81" t="str">
        <f>IFERROR(VLOOKUP(AF23,'N解析_NS-トラス'!$A:$F,5,FALSE),"")</f>
        <v/>
      </c>
      <c r="AG58" s="81" t="str">
        <f>IFERROR(VLOOKUP(AG23,'N解析_NS-トラス'!$A:$F,5,FALSE),"")</f>
        <v/>
      </c>
      <c r="AH58" s="81" t="str">
        <f>IFERROR(VLOOKUP(AH23,'N解析_NS-トラス'!$A:$F,5,FALSE),"")</f>
        <v/>
      </c>
      <c r="AI58" s="81" t="str">
        <f>IFERROR(VLOOKUP(AI23,'N解析_NS-トラス'!$A:$F,5,FALSE),"")</f>
        <v/>
      </c>
      <c r="AJ58" s="81" t="str">
        <f>IFERROR(VLOOKUP(AJ23,'N解析_NS-トラス'!$A:$F,5,FALSE),"")</f>
        <v/>
      </c>
      <c r="AK58" s="81" t="str">
        <f>IFERROR(VLOOKUP(AK23,'N解析_NS-トラス'!$A:$F,5,FALSE),"")</f>
        <v/>
      </c>
      <c r="AL58" s="106" t="str">
        <f>IFERROR(VLOOKUP(AL23,'N解析_NS-トラス'!$A:$F,5,FALSE),"")</f>
        <v/>
      </c>
      <c r="AM58" s="79" t="str">
        <f>IFERROR(VLOOKUP(AM23,'N解析_NS-トラス'!$A:$F,5,FALSE),"")</f>
        <v/>
      </c>
      <c r="AN58" s="81" t="str">
        <f>IFERROR(VLOOKUP(AN23,'N解析_NS-トラス'!$A:$F,5,FALSE),"")</f>
        <v/>
      </c>
      <c r="AO58" s="81" t="str">
        <f>IFERROR(VLOOKUP(AO23,'N解析_NS-トラス'!$A:$F,5,FALSE),"")</f>
        <v/>
      </c>
      <c r="AP58" s="81">
        <f>IFERROR(VLOOKUP(AP23,'N解析_NS-トラス'!$A:$F,5,FALSE),"")</f>
        <v>-0.248</v>
      </c>
      <c r="AQ58" s="81">
        <f>IFERROR(VLOOKUP(AQ23,'N解析_NS-トラス'!$A:$F,5,FALSE),"")</f>
        <v>0.248</v>
      </c>
      <c r="AR58" s="81" t="str">
        <f>IFERROR(VLOOKUP(AR23,'N解析_NS-トラス'!$A:$F,5,FALSE),"")</f>
        <v/>
      </c>
      <c r="AS58" s="81" t="str">
        <f>IFERROR(VLOOKUP(AS23,'N解析_NS-トラス'!$A:$F,5,FALSE),"")</f>
        <v/>
      </c>
      <c r="AT58" s="106" t="str">
        <f>IFERROR(VLOOKUP(AT23,'N解析_NS-トラス'!$A:$F,5,FALSE),"")</f>
        <v/>
      </c>
      <c r="AU58" s="79" t="str">
        <f>IFERROR(VLOOKUP(AU23,'N解析_NS-トラス'!$A:$F,5,FALSE),"")</f>
        <v/>
      </c>
      <c r="AV58" s="81" t="str">
        <f>IFERROR(VLOOKUP(AV23,'N解析_NS-トラス'!$A:$F,5,FALSE),"")</f>
        <v/>
      </c>
      <c r="AW58" s="81" t="str">
        <f>IFERROR(VLOOKUP(AW23,'N解析_NS-トラス'!$A:$F,5,FALSE),"")</f>
        <v/>
      </c>
      <c r="AX58" s="81">
        <f>IFERROR(VLOOKUP(AX23,'N解析_NS-トラス'!$A:$F,5,FALSE),"")</f>
        <v>-0.246</v>
      </c>
      <c r="AY58" s="81">
        <f>IFERROR(VLOOKUP(AY23,'N解析_NS-トラス'!$A:$F,5,FALSE),"")</f>
        <v>0.246</v>
      </c>
      <c r="AZ58" s="81" t="str">
        <f>IFERROR(VLOOKUP(AZ23,'N解析_NS-トラス'!$A:$F,5,FALSE),"")</f>
        <v/>
      </c>
      <c r="BA58" s="81" t="str">
        <f>IFERROR(VLOOKUP(BA23,'N解析_NS-トラス'!$A:$F,5,FALSE),"")</f>
        <v/>
      </c>
      <c r="BB58" s="106" t="str">
        <f>IFERROR(VLOOKUP(BB23,'N解析_NS-トラス'!$A:$F,5,FALSE),"")</f>
        <v/>
      </c>
      <c r="BD58" s="54"/>
    </row>
    <row r="59" spans="1:56" x14ac:dyDescent="0.15">
      <c r="A59" s="13">
        <v>10</v>
      </c>
      <c r="B59" s="26" t="str">
        <f t="shared" ref="B59:D59" si="50">B23&amp;"-"&amp;C24</f>
        <v>797-725</v>
      </c>
      <c r="C59" s="22" t="str">
        <f t="shared" si="50"/>
        <v>811-733</v>
      </c>
      <c r="D59" s="22" t="str">
        <f t="shared" si="50"/>
        <v>819-742</v>
      </c>
      <c r="E59" s="85" t="str">
        <f t="shared" si="28"/>
        <v>742-837</v>
      </c>
      <c r="F59" s="85" t="str">
        <f t="shared" si="29"/>
        <v>756-837</v>
      </c>
      <c r="G59" s="22" t="str">
        <f t="shared" si="12"/>
        <v>852-756</v>
      </c>
      <c r="H59" s="22" t="str">
        <f t="shared" si="12"/>
        <v>862-766</v>
      </c>
      <c r="I59" s="24" t="str">
        <f t="shared" si="12"/>
        <v>870-776</v>
      </c>
      <c r="J59" s="26" t="str">
        <f t="shared" si="13"/>
        <v>812-713</v>
      </c>
      <c r="K59" s="51" t="str">
        <f t="shared" si="14"/>
        <v>812-735</v>
      </c>
      <c r="L59" s="22" t="str">
        <f t="shared" si="15"/>
        <v>830-735</v>
      </c>
      <c r="M59" s="85" t="str">
        <f t="shared" si="30"/>
        <v>744-838</v>
      </c>
      <c r="N59" s="85" t="str">
        <f t="shared" si="31"/>
        <v>758-838</v>
      </c>
      <c r="O59" s="22" t="str">
        <f t="shared" si="16"/>
        <v>844-768</v>
      </c>
      <c r="P59" s="22" t="str">
        <f t="shared" si="17"/>
        <v>863-768</v>
      </c>
      <c r="Q59" s="24" t="str">
        <f t="shared" si="18"/>
        <v>863-786</v>
      </c>
      <c r="R59" s="26" t="str">
        <f t="shared" si="19"/>
        <v>816-721</v>
      </c>
      <c r="S59" s="22" t="str">
        <f t="shared" si="20"/>
        <v>816-739</v>
      </c>
      <c r="T59" s="22" t="str">
        <f t="shared" si="21"/>
        <v>834-739</v>
      </c>
      <c r="U59" s="85" t="str">
        <f t="shared" si="32"/>
        <v>748-839</v>
      </c>
      <c r="V59" s="85" t="str">
        <f t="shared" si="33"/>
        <v>762-839</v>
      </c>
      <c r="W59" s="22" t="str">
        <f t="shared" si="22"/>
        <v>848-772</v>
      </c>
      <c r="X59" s="22" t="str">
        <f t="shared" si="23"/>
        <v>867-772</v>
      </c>
      <c r="Y59" s="24" t="str">
        <f t="shared" si="24"/>
        <v>867-794</v>
      </c>
      <c r="Z59" s="67"/>
      <c r="AA59" s="67"/>
      <c r="AB59" s="67"/>
      <c r="AD59" s="19">
        <v>10</v>
      </c>
      <c r="AE59" s="79" t="str">
        <f>IFERROR(VLOOKUP(AE24,'N解析_NS-トラス'!$A:$F,5,FALSE),"")</f>
        <v/>
      </c>
      <c r="AF59" s="81" t="str">
        <f>IFERROR(VLOOKUP(AF24,'N解析_NS-トラス'!$A:$F,5,FALSE),"")</f>
        <v/>
      </c>
      <c r="AG59" s="81" t="str">
        <f>IFERROR(VLOOKUP(AG24,'N解析_NS-トラス'!$A:$F,5,FALSE),"")</f>
        <v/>
      </c>
      <c r="AH59" s="81" t="str">
        <f>IFERROR(VLOOKUP(AH24,'N解析_NS-トラス'!$A:$F,5,FALSE),"")</f>
        <v/>
      </c>
      <c r="AI59" s="81" t="str">
        <f>IFERROR(VLOOKUP(AI24,'N解析_NS-トラス'!$A:$F,5,FALSE),"")</f>
        <v/>
      </c>
      <c r="AJ59" s="81" t="str">
        <f>IFERROR(VLOOKUP(AJ24,'N解析_NS-トラス'!$A:$F,5,FALSE),"")</f>
        <v/>
      </c>
      <c r="AK59" s="81" t="str">
        <f>IFERROR(VLOOKUP(AK24,'N解析_NS-トラス'!$A:$F,5,FALSE),"")</f>
        <v/>
      </c>
      <c r="AL59" s="106" t="str">
        <f>IFERROR(VLOOKUP(AL24,'N解析_NS-トラス'!$A:$F,5,FALSE),"")</f>
        <v/>
      </c>
      <c r="AM59" s="79" t="str">
        <f>IFERROR(VLOOKUP(AM24,'N解析_NS-トラス'!$A:$F,5,FALSE),"")</f>
        <v/>
      </c>
      <c r="AN59" s="81" t="str">
        <f>IFERROR(VLOOKUP(AN24,'N解析_NS-トラス'!$A:$F,5,FALSE),"")</f>
        <v/>
      </c>
      <c r="AO59" s="81" t="str">
        <f>IFERROR(VLOOKUP(AO24,'N解析_NS-トラス'!$A:$F,5,FALSE),"")</f>
        <v/>
      </c>
      <c r="AP59" s="81">
        <f>IFERROR(VLOOKUP(AP24,'N解析_NS-トラス'!$A:$F,5,FALSE),"")</f>
        <v>-0.254</v>
      </c>
      <c r="AQ59" s="81">
        <f>IFERROR(VLOOKUP(AQ24,'N解析_NS-トラス'!$A:$F,5,FALSE),"")</f>
        <v>0.254</v>
      </c>
      <c r="AR59" s="81" t="str">
        <f>IFERROR(VLOOKUP(AR24,'N解析_NS-トラス'!$A:$F,5,FALSE),"")</f>
        <v/>
      </c>
      <c r="AS59" s="81" t="str">
        <f>IFERROR(VLOOKUP(AS24,'N解析_NS-トラス'!$A:$F,5,FALSE),"")</f>
        <v/>
      </c>
      <c r="AT59" s="106" t="str">
        <f>IFERROR(VLOOKUP(AT24,'N解析_NS-トラス'!$A:$F,5,FALSE),"")</f>
        <v/>
      </c>
      <c r="AU59" s="79" t="str">
        <f>IFERROR(VLOOKUP(AU24,'N解析_NS-トラス'!$A:$F,5,FALSE),"")</f>
        <v/>
      </c>
      <c r="AV59" s="81" t="str">
        <f>IFERROR(VLOOKUP(AV24,'N解析_NS-トラス'!$A:$F,5,FALSE),"")</f>
        <v/>
      </c>
      <c r="AW59" s="81" t="str">
        <f>IFERROR(VLOOKUP(AW24,'N解析_NS-トラス'!$A:$F,5,FALSE),"")</f>
        <v/>
      </c>
      <c r="AX59" s="81">
        <f>IFERROR(VLOOKUP(AX24,'N解析_NS-トラス'!$A:$F,5,FALSE),"")</f>
        <v>-0.251</v>
      </c>
      <c r="AY59" s="81">
        <f>IFERROR(VLOOKUP(AY24,'N解析_NS-トラス'!$A:$F,5,FALSE),"")</f>
        <v>0.251</v>
      </c>
      <c r="AZ59" s="81" t="str">
        <f>IFERROR(VLOOKUP(AZ24,'N解析_NS-トラス'!$A:$F,5,FALSE),"")</f>
        <v/>
      </c>
      <c r="BA59" s="81" t="str">
        <f>IFERROR(VLOOKUP(BA24,'N解析_NS-トラス'!$A:$F,5,FALSE),"")</f>
        <v/>
      </c>
      <c r="BB59" s="106" t="str">
        <f>IFERROR(VLOOKUP(BB24,'N解析_NS-トラス'!$A:$F,5,FALSE),"")</f>
        <v/>
      </c>
      <c r="BD59" s="54"/>
    </row>
    <row r="60" spans="1:56" x14ac:dyDescent="0.15">
      <c r="A60" s="13">
        <v>9</v>
      </c>
      <c r="B60" s="26" t="str">
        <f t="shared" ref="B60:D60" si="51">B24&amp;"-"&amp;C25</f>
        <v>711-639</v>
      </c>
      <c r="C60" s="22" t="str">
        <f t="shared" si="51"/>
        <v>725-647</v>
      </c>
      <c r="D60" s="22" t="str">
        <f t="shared" si="51"/>
        <v>733-656</v>
      </c>
      <c r="E60" s="85" t="str">
        <f t="shared" si="28"/>
        <v>656-751</v>
      </c>
      <c r="F60" s="85" t="str">
        <f t="shared" si="29"/>
        <v>670-751</v>
      </c>
      <c r="G60" s="22" t="str">
        <f t="shared" si="12"/>
        <v>766-670</v>
      </c>
      <c r="H60" s="22" t="str">
        <f t="shared" si="12"/>
        <v>776-680</v>
      </c>
      <c r="I60" s="24" t="str">
        <f t="shared" si="12"/>
        <v>784-690</v>
      </c>
      <c r="J60" s="26" t="str">
        <f t="shared" si="13"/>
        <v>726-627</v>
      </c>
      <c r="K60" s="51" t="str">
        <f t="shared" si="14"/>
        <v>726-649</v>
      </c>
      <c r="L60" s="22" t="str">
        <f t="shared" si="15"/>
        <v>744-649</v>
      </c>
      <c r="M60" s="85" t="str">
        <f t="shared" si="30"/>
        <v>658-752</v>
      </c>
      <c r="N60" s="85" t="str">
        <f t="shared" si="31"/>
        <v>672-752</v>
      </c>
      <c r="O60" s="22" t="str">
        <f t="shared" si="16"/>
        <v>758-682</v>
      </c>
      <c r="P60" s="22" t="str">
        <f t="shared" si="17"/>
        <v>777-682</v>
      </c>
      <c r="Q60" s="24" t="str">
        <f t="shared" si="18"/>
        <v>777-700</v>
      </c>
      <c r="R60" s="26" t="str">
        <f t="shared" si="19"/>
        <v>730-635</v>
      </c>
      <c r="S60" s="22" t="str">
        <f t="shared" si="20"/>
        <v>730-653</v>
      </c>
      <c r="T60" s="22" t="str">
        <f t="shared" si="21"/>
        <v>748-653</v>
      </c>
      <c r="U60" s="85" t="str">
        <f t="shared" si="32"/>
        <v>662-753</v>
      </c>
      <c r="V60" s="85" t="str">
        <f t="shared" si="33"/>
        <v>676-753</v>
      </c>
      <c r="W60" s="22" t="str">
        <f t="shared" si="22"/>
        <v>762-686</v>
      </c>
      <c r="X60" s="22" t="str">
        <f t="shared" si="23"/>
        <v>781-686</v>
      </c>
      <c r="Y60" s="24" t="str">
        <f t="shared" si="24"/>
        <v>781-708</v>
      </c>
      <c r="Z60" s="67"/>
      <c r="AA60" s="67"/>
      <c r="AB60" s="67"/>
      <c r="AD60" s="19">
        <v>9</v>
      </c>
      <c r="AE60" s="79" t="str">
        <f>IFERROR(VLOOKUP(AE25,'N解析_NS-トラス'!$A:$F,5,FALSE),"")</f>
        <v/>
      </c>
      <c r="AF60" s="81" t="str">
        <f>IFERROR(VLOOKUP(AF25,'N解析_NS-トラス'!$A:$F,5,FALSE),"")</f>
        <v/>
      </c>
      <c r="AG60" s="81" t="str">
        <f>IFERROR(VLOOKUP(AG25,'N解析_NS-トラス'!$A:$F,5,FALSE),"")</f>
        <v/>
      </c>
      <c r="AH60" s="81" t="str">
        <f>IFERROR(VLOOKUP(AH25,'N解析_NS-トラス'!$A:$F,5,FALSE),"")</f>
        <v/>
      </c>
      <c r="AI60" s="81" t="str">
        <f>IFERROR(VLOOKUP(AI25,'N解析_NS-トラス'!$A:$F,5,FALSE),"")</f>
        <v/>
      </c>
      <c r="AJ60" s="81" t="str">
        <f>IFERROR(VLOOKUP(AJ25,'N解析_NS-トラス'!$A:$F,5,FALSE),"")</f>
        <v/>
      </c>
      <c r="AK60" s="81" t="str">
        <f>IFERROR(VLOOKUP(AK25,'N解析_NS-トラス'!$A:$F,5,FALSE),"")</f>
        <v/>
      </c>
      <c r="AL60" s="106" t="str">
        <f>IFERROR(VLOOKUP(AL25,'N解析_NS-トラス'!$A:$F,5,FALSE),"")</f>
        <v/>
      </c>
      <c r="AM60" s="79" t="str">
        <f>IFERROR(VLOOKUP(AM25,'N解析_NS-トラス'!$A:$F,5,FALSE),"")</f>
        <v/>
      </c>
      <c r="AN60" s="81" t="str">
        <f>IFERROR(VLOOKUP(AN25,'N解析_NS-トラス'!$A:$F,5,FALSE),"")</f>
        <v/>
      </c>
      <c r="AO60" s="81" t="str">
        <f>IFERROR(VLOOKUP(AO25,'N解析_NS-トラス'!$A:$F,5,FALSE),"")</f>
        <v/>
      </c>
      <c r="AP60" s="81">
        <f>IFERROR(VLOOKUP(AP25,'N解析_NS-トラス'!$A:$F,5,FALSE),"")</f>
        <v>-0.24099999999999999</v>
      </c>
      <c r="AQ60" s="81">
        <f>IFERROR(VLOOKUP(AQ25,'N解析_NS-トラス'!$A:$F,5,FALSE),"")</f>
        <v>0.24099999999999999</v>
      </c>
      <c r="AR60" s="81" t="str">
        <f>IFERROR(VLOOKUP(AR25,'N解析_NS-トラス'!$A:$F,5,FALSE),"")</f>
        <v/>
      </c>
      <c r="AS60" s="81" t="str">
        <f>IFERROR(VLOOKUP(AS25,'N解析_NS-トラス'!$A:$F,5,FALSE),"")</f>
        <v/>
      </c>
      <c r="AT60" s="106" t="str">
        <f>IFERROR(VLOOKUP(AT25,'N解析_NS-トラス'!$A:$F,5,FALSE),"")</f>
        <v/>
      </c>
      <c r="AU60" s="79" t="str">
        <f>IFERROR(VLOOKUP(AU25,'N解析_NS-トラス'!$A:$F,5,FALSE),"")</f>
        <v/>
      </c>
      <c r="AV60" s="81" t="str">
        <f>IFERROR(VLOOKUP(AV25,'N解析_NS-トラス'!$A:$F,5,FALSE),"")</f>
        <v/>
      </c>
      <c r="AW60" s="81" t="str">
        <f>IFERROR(VLOOKUP(AW25,'N解析_NS-トラス'!$A:$F,5,FALSE),"")</f>
        <v/>
      </c>
      <c r="AX60" s="81">
        <f>IFERROR(VLOOKUP(AX25,'N解析_NS-トラス'!$A:$F,5,FALSE),"")</f>
        <v>-0.23899999999999999</v>
      </c>
      <c r="AY60" s="81">
        <f>IFERROR(VLOOKUP(AY25,'N解析_NS-トラス'!$A:$F,5,FALSE),"")</f>
        <v>0.23899999999999999</v>
      </c>
      <c r="AZ60" s="81" t="str">
        <f>IFERROR(VLOOKUP(AZ25,'N解析_NS-トラス'!$A:$F,5,FALSE),"")</f>
        <v/>
      </c>
      <c r="BA60" s="81" t="str">
        <f>IFERROR(VLOOKUP(BA25,'N解析_NS-トラス'!$A:$F,5,FALSE),"")</f>
        <v/>
      </c>
      <c r="BB60" s="106" t="str">
        <f>IFERROR(VLOOKUP(BB25,'N解析_NS-トラス'!$A:$F,5,FALSE),"")</f>
        <v/>
      </c>
      <c r="BD60" s="54"/>
    </row>
    <row r="61" spans="1:56" x14ac:dyDescent="0.15">
      <c r="A61" s="13">
        <v>8</v>
      </c>
      <c r="B61" s="26" t="str">
        <f t="shared" ref="B61:D61" si="52">B25&amp;"-"&amp;C26</f>
        <v>625-553</v>
      </c>
      <c r="C61" s="22" t="str">
        <f t="shared" si="52"/>
        <v>639-561</v>
      </c>
      <c r="D61" s="22" t="str">
        <f t="shared" si="52"/>
        <v>647-570</v>
      </c>
      <c r="E61" s="85" t="str">
        <f t="shared" si="28"/>
        <v>570-665</v>
      </c>
      <c r="F61" s="85" t="str">
        <f t="shared" si="29"/>
        <v>584-665</v>
      </c>
      <c r="G61" s="22" t="str">
        <f t="shared" si="12"/>
        <v>680-584</v>
      </c>
      <c r="H61" s="22" t="str">
        <f t="shared" si="12"/>
        <v>690-594</v>
      </c>
      <c r="I61" s="24" t="str">
        <f t="shared" si="12"/>
        <v>698-604</v>
      </c>
      <c r="J61" s="26" t="str">
        <f t="shared" si="13"/>
        <v>640-541</v>
      </c>
      <c r="K61" s="51" t="str">
        <f t="shared" si="14"/>
        <v>640-563</v>
      </c>
      <c r="L61" s="22" t="str">
        <f t="shared" si="15"/>
        <v>658-563</v>
      </c>
      <c r="M61" s="85" t="str">
        <f t="shared" si="30"/>
        <v>572-666</v>
      </c>
      <c r="N61" s="85" t="str">
        <f t="shared" si="31"/>
        <v>586-666</v>
      </c>
      <c r="O61" s="22" t="str">
        <f t="shared" si="16"/>
        <v>672-596</v>
      </c>
      <c r="P61" s="22" t="str">
        <f t="shared" si="17"/>
        <v>691-596</v>
      </c>
      <c r="Q61" s="24" t="str">
        <f t="shared" si="18"/>
        <v>691-614</v>
      </c>
      <c r="R61" s="26" t="str">
        <f t="shared" si="19"/>
        <v>644-549</v>
      </c>
      <c r="S61" s="22" t="str">
        <f t="shared" si="20"/>
        <v>644-567</v>
      </c>
      <c r="T61" s="22" t="str">
        <f t="shared" si="21"/>
        <v>662-567</v>
      </c>
      <c r="U61" s="85" t="str">
        <f t="shared" si="32"/>
        <v>576-667</v>
      </c>
      <c r="V61" s="85" t="str">
        <f t="shared" si="33"/>
        <v>590-667</v>
      </c>
      <c r="W61" s="22" t="str">
        <f t="shared" si="22"/>
        <v>676-600</v>
      </c>
      <c r="X61" s="22" t="str">
        <f t="shared" si="23"/>
        <v>695-600</v>
      </c>
      <c r="Y61" s="24" t="str">
        <f t="shared" si="24"/>
        <v>695-622</v>
      </c>
      <c r="Z61" s="67"/>
      <c r="AA61" s="67"/>
      <c r="AB61" s="67"/>
      <c r="AD61" s="19">
        <v>8</v>
      </c>
      <c r="AE61" s="79" t="str">
        <f>IFERROR(VLOOKUP(AE26,'N解析_NS-トラス'!$A:$F,5,FALSE),"")</f>
        <v/>
      </c>
      <c r="AF61" s="81" t="str">
        <f>IFERROR(VLOOKUP(AF26,'N解析_NS-トラス'!$A:$F,5,FALSE),"")</f>
        <v/>
      </c>
      <c r="AG61" s="81" t="str">
        <f>IFERROR(VLOOKUP(AG26,'N解析_NS-トラス'!$A:$F,5,FALSE),"")</f>
        <v/>
      </c>
      <c r="AH61" s="81" t="str">
        <f>IFERROR(VLOOKUP(AH26,'N解析_NS-トラス'!$A:$F,5,FALSE),"")</f>
        <v/>
      </c>
      <c r="AI61" s="81" t="str">
        <f>IFERROR(VLOOKUP(AI26,'N解析_NS-トラス'!$A:$F,5,FALSE),"")</f>
        <v/>
      </c>
      <c r="AJ61" s="81" t="str">
        <f>IFERROR(VLOOKUP(AJ26,'N解析_NS-トラス'!$A:$F,5,FALSE),"")</f>
        <v/>
      </c>
      <c r="AK61" s="81" t="str">
        <f>IFERROR(VLOOKUP(AK26,'N解析_NS-トラス'!$A:$F,5,FALSE),"")</f>
        <v/>
      </c>
      <c r="AL61" s="106" t="str">
        <f>IFERROR(VLOOKUP(AL26,'N解析_NS-トラス'!$A:$F,5,FALSE),"")</f>
        <v/>
      </c>
      <c r="AM61" s="79" t="str">
        <f>IFERROR(VLOOKUP(AM26,'N解析_NS-トラス'!$A:$F,5,FALSE),"")</f>
        <v/>
      </c>
      <c r="AN61" s="81" t="str">
        <f>IFERROR(VLOOKUP(AN26,'N解析_NS-トラス'!$A:$F,5,FALSE),"")</f>
        <v/>
      </c>
      <c r="AO61" s="81" t="str">
        <f>IFERROR(VLOOKUP(AO26,'N解析_NS-トラス'!$A:$F,5,FALSE),"")</f>
        <v/>
      </c>
      <c r="AP61" s="81">
        <f>IFERROR(VLOOKUP(AP26,'N解析_NS-トラス'!$A:$F,5,FALSE),"")</f>
        <v>-0.22800000000000001</v>
      </c>
      <c r="AQ61" s="81">
        <f>IFERROR(VLOOKUP(AQ26,'N解析_NS-トラス'!$A:$F,5,FALSE),"")</f>
        <v>0.22800000000000001</v>
      </c>
      <c r="AR61" s="81" t="str">
        <f>IFERROR(VLOOKUP(AR26,'N解析_NS-トラス'!$A:$F,5,FALSE),"")</f>
        <v/>
      </c>
      <c r="AS61" s="81" t="str">
        <f>IFERROR(VLOOKUP(AS26,'N解析_NS-トラス'!$A:$F,5,FALSE),"")</f>
        <v/>
      </c>
      <c r="AT61" s="106" t="str">
        <f>IFERROR(VLOOKUP(AT26,'N解析_NS-トラス'!$A:$F,5,FALSE),"")</f>
        <v/>
      </c>
      <c r="AU61" s="79" t="str">
        <f>IFERROR(VLOOKUP(AU26,'N解析_NS-トラス'!$A:$F,5,FALSE),"")</f>
        <v/>
      </c>
      <c r="AV61" s="81" t="str">
        <f>IFERROR(VLOOKUP(AV26,'N解析_NS-トラス'!$A:$F,5,FALSE),"")</f>
        <v/>
      </c>
      <c r="AW61" s="81" t="str">
        <f>IFERROR(VLOOKUP(AW26,'N解析_NS-トラス'!$A:$F,5,FALSE),"")</f>
        <v/>
      </c>
      <c r="AX61" s="81">
        <f>IFERROR(VLOOKUP(AX26,'N解析_NS-トラス'!$A:$F,5,FALSE),"")</f>
        <v>-0.22600000000000001</v>
      </c>
      <c r="AY61" s="81">
        <f>IFERROR(VLOOKUP(AY26,'N解析_NS-トラス'!$A:$F,5,FALSE),"")</f>
        <v>0.22600000000000001</v>
      </c>
      <c r="AZ61" s="81" t="str">
        <f>IFERROR(VLOOKUP(AZ26,'N解析_NS-トラス'!$A:$F,5,FALSE),"")</f>
        <v/>
      </c>
      <c r="BA61" s="81" t="str">
        <f>IFERROR(VLOOKUP(BA26,'N解析_NS-トラス'!$A:$F,5,FALSE),"")</f>
        <v/>
      </c>
      <c r="BB61" s="106" t="str">
        <f>IFERROR(VLOOKUP(BB26,'N解析_NS-トラス'!$A:$F,5,FALSE),"")</f>
        <v/>
      </c>
      <c r="BD61" s="54"/>
    </row>
    <row r="62" spans="1:56" x14ac:dyDescent="0.15">
      <c r="A62" s="13">
        <v>7</v>
      </c>
      <c r="B62" s="26" t="str">
        <f t="shared" ref="B62:D62" si="53">B26&amp;"-"&amp;C27</f>
        <v>539-467</v>
      </c>
      <c r="C62" s="22" t="str">
        <f t="shared" si="53"/>
        <v>553-475</v>
      </c>
      <c r="D62" s="22" t="str">
        <f t="shared" si="53"/>
        <v>561-484</v>
      </c>
      <c r="E62" s="85" t="str">
        <f t="shared" si="28"/>
        <v>484-579</v>
      </c>
      <c r="F62" s="85" t="str">
        <f t="shared" si="29"/>
        <v>498-579</v>
      </c>
      <c r="G62" s="22" t="str">
        <f t="shared" si="12"/>
        <v>594-498</v>
      </c>
      <c r="H62" s="22" t="str">
        <f t="shared" si="12"/>
        <v>604-508</v>
      </c>
      <c r="I62" s="24" t="str">
        <f t="shared" si="12"/>
        <v>612-518</v>
      </c>
      <c r="J62" s="26" t="str">
        <f t="shared" si="13"/>
        <v>554-455</v>
      </c>
      <c r="K62" s="51" t="str">
        <f t="shared" si="14"/>
        <v>554-477</v>
      </c>
      <c r="L62" s="22" t="str">
        <f t="shared" si="15"/>
        <v>572-477</v>
      </c>
      <c r="M62" s="85" t="str">
        <f t="shared" si="30"/>
        <v>486-580</v>
      </c>
      <c r="N62" s="85" t="str">
        <f t="shared" si="31"/>
        <v>500-580</v>
      </c>
      <c r="O62" s="22" t="str">
        <f t="shared" si="16"/>
        <v>586-510</v>
      </c>
      <c r="P62" s="22" t="str">
        <f t="shared" si="17"/>
        <v>605-510</v>
      </c>
      <c r="Q62" s="24" t="str">
        <f t="shared" si="18"/>
        <v>605-528</v>
      </c>
      <c r="R62" s="26" t="str">
        <f t="shared" si="19"/>
        <v>558-463</v>
      </c>
      <c r="S62" s="22" t="str">
        <f t="shared" si="20"/>
        <v>558-481</v>
      </c>
      <c r="T62" s="22" t="str">
        <f t="shared" si="21"/>
        <v>576-481</v>
      </c>
      <c r="U62" s="85" t="str">
        <f t="shared" si="32"/>
        <v>490-581</v>
      </c>
      <c r="V62" s="85" t="str">
        <f t="shared" si="33"/>
        <v>504-581</v>
      </c>
      <c r="W62" s="22" t="str">
        <f t="shared" si="22"/>
        <v>590-514</v>
      </c>
      <c r="X62" s="22" t="str">
        <f t="shared" si="23"/>
        <v>609-514</v>
      </c>
      <c r="Y62" s="24" t="str">
        <f t="shared" si="24"/>
        <v>609-536</v>
      </c>
      <c r="Z62" s="67"/>
      <c r="AA62" s="67"/>
      <c r="AB62" s="67"/>
      <c r="AD62" s="19">
        <v>7</v>
      </c>
      <c r="AE62" s="79" t="str">
        <f>IFERROR(VLOOKUP(AE27,'N解析_NS-トラス'!$A:$F,5,FALSE),"")</f>
        <v/>
      </c>
      <c r="AF62" s="81" t="str">
        <f>IFERROR(VLOOKUP(AF27,'N解析_NS-トラス'!$A:$F,5,FALSE),"")</f>
        <v/>
      </c>
      <c r="AG62" s="81" t="str">
        <f>IFERROR(VLOOKUP(AG27,'N解析_NS-トラス'!$A:$F,5,FALSE),"")</f>
        <v/>
      </c>
      <c r="AH62" s="81" t="str">
        <f>IFERROR(VLOOKUP(AH27,'N解析_NS-トラス'!$A:$F,5,FALSE),"")</f>
        <v/>
      </c>
      <c r="AI62" s="81" t="str">
        <f>IFERROR(VLOOKUP(AI27,'N解析_NS-トラス'!$A:$F,5,FALSE),"")</f>
        <v/>
      </c>
      <c r="AJ62" s="81" t="str">
        <f>IFERROR(VLOOKUP(AJ27,'N解析_NS-トラス'!$A:$F,5,FALSE),"")</f>
        <v/>
      </c>
      <c r="AK62" s="81" t="str">
        <f>IFERROR(VLOOKUP(AK27,'N解析_NS-トラス'!$A:$F,5,FALSE),"")</f>
        <v/>
      </c>
      <c r="AL62" s="106" t="str">
        <f>IFERROR(VLOOKUP(AL27,'N解析_NS-トラス'!$A:$F,5,FALSE),"")</f>
        <v/>
      </c>
      <c r="AM62" s="79" t="str">
        <f>IFERROR(VLOOKUP(AM27,'N解析_NS-トラス'!$A:$F,5,FALSE),"")</f>
        <v/>
      </c>
      <c r="AN62" s="81" t="str">
        <f>IFERROR(VLOOKUP(AN27,'N解析_NS-トラス'!$A:$F,5,FALSE),"")</f>
        <v/>
      </c>
      <c r="AO62" s="81" t="str">
        <f>IFERROR(VLOOKUP(AO27,'N解析_NS-トラス'!$A:$F,5,FALSE),"")</f>
        <v/>
      </c>
      <c r="AP62" s="81">
        <f>IFERROR(VLOOKUP(AP27,'N解析_NS-トラス'!$A:$F,5,FALSE),"")</f>
        <v>-0.21299999999999999</v>
      </c>
      <c r="AQ62" s="81">
        <f>IFERROR(VLOOKUP(AQ27,'N解析_NS-トラス'!$A:$F,5,FALSE),"")</f>
        <v>0.21299999999999999</v>
      </c>
      <c r="AR62" s="81" t="str">
        <f>IFERROR(VLOOKUP(AR27,'N解析_NS-トラス'!$A:$F,5,FALSE),"")</f>
        <v/>
      </c>
      <c r="AS62" s="81" t="str">
        <f>IFERROR(VLOOKUP(AS27,'N解析_NS-トラス'!$A:$F,5,FALSE),"")</f>
        <v/>
      </c>
      <c r="AT62" s="106" t="str">
        <f>IFERROR(VLOOKUP(AT27,'N解析_NS-トラス'!$A:$F,5,FALSE),"")</f>
        <v/>
      </c>
      <c r="AU62" s="79" t="str">
        <f>IFERROR(VLOOKUP(AU27,'N解析_NS-トラス'!$A:$F,5,FALSE),"")</f>
        <v/>
      </c>
      <c r="AV62" s="81" t="str">
        <f>IFERROR(VLOOKUP(AV27,'N解析_NS-トラス'!$A:$F,5,FALSE),"")</f>
        <v/>
      </c>
      <c r="AW62" s="81" t="str">
        <f>IFERROR(VLOOKUP(AW27,'N解析_NS-トラス'!$A:$F,5,FALSE),"")</f>
        <v/>
      </c>
      <c r="AX62" s="81">
        <f>IFERROR(VLOOKUP(AX27,'N解析_NS-トラス'!$A:$F,5,FALSE),"")</f>
        <v>-0.21099999999999999</v>
      </c>
      <c r="AY62" s="81">
        <f>IFERROR(VLOOKUP(AY27,'N解析_NS-トラス'!$A:$F,5,FALSE),"")</f>
        <v>0.21099999999999999</v>
      </c>
      <c r="AZ62" s="81" t="str">
        <f>IFERROR(VLOOKUP(AZ27,'N解析_NS-トラス'!$A:$F,5,FALSE),"")</f>
        <v/>
      </c>
      <c r="BA62" s="81" t="str">
        <f>IFERROR(VLOOKUP(BA27,'N解析_NS-トラス'!$A:$F,5,FALSE),"")</f>
        <v/>
      </c>
      <c r="BB62" s="106" t="str">
        <f>IFERROR(VLOOKUP(BB27,'N解析_NS-トラス'!$A:$F,5,FALSE),"")</f>
        <v/>
      </c>
      <c r="BD62" s="54"/>
    </row>
    <row r="63" spans="1:56" x14ac:dyDescent="0.15">
      <c r="A63" s="13">
        <v>6</v>
      </c>
      <c r="B63" s="26" t="str">
        <f t="shared" ref="B63:D63" si="54">B27&amp;"-"&amp;C28</f>
        <v>453-381</v>
      </c>
      <c r="C63" s="22" t="str">
        <f t="shared" si="54"/>
        <v>467-389</v>
      </c>
      <c r="D63" s="22" t="str">
        <f t="shared" si="54"/>
        <v>475-398</v>
      </c>
      <c r="E63" s="85" t="str">
        <f t="shared" si="28"/>
        <v>398-493</v>
      </c>
      <c r="F63" s="85" t="str">
        <f t="shared" si="29"/>
        <v>412-493</v>
      </c>
      <c r="G63" s="22" t="str">
        <f t="shared" si="12"/>
        <v>508-412</v>
      </c>
      <c r="H63" s="22" t="str">
        <f t="shared" si="12"/>
        <v>518-422</v>
      </c>
      <c r="I63" s="24" t="str">
        <f t="shared" si="12"/>
        <v>526-432</v>
      </c>
      <c r="J63" s="26" t="str">
        <f t="shared" si="13"/>
        <v>468-369</v>
      </c>
      <c r="K63" s="51" t="str">
        <f t="shared" si="14"/>
        <v>468-391</v>
      </c>
      <c r="L63" s="22" t="str">
        <f t="shared" si="15"/>
        <v>486-391</v>
      </c>
      <c r="M63" s="85" t="str">
        <f t="shared" si="30"/>
        <v>400-494</v>
      </c>
      <c r="N63" s="85" t="str">
        <f t="shared" si="31"/>
        <v>414-494</v>
      </c>
      <c r="O63" s="22" t="str">
        <f t="shared" si="16"/>
        <v>500-424</v>
      </c>
      <c r="P63" s="22" t="str">
        <f t="shared" si="17"/>
        <v>519-424</v>
      </c>
      <c r="Q63" s="24" t="str">
        <f t="shared" si="18"/>
        <v>519-442</v>
      </c>
      <c r="R63" s="26" t="str">
        <f t="shared" si="19"/>
        <v>472-377</v>
      </c>
      <c r="S63" s="22" t="str">
        <f t="shared" si="20"/>
        <v>472-395</v>
      </c>
      <c r="T63" s="22" t="str">
        <f t="shared" si="21"/>
        <v>490-395</v>
      </c>
      <c r="U63" s="85" t="str">
        <f t="shared" si="32"/>
        <v>404-495</v>
      </c>
      <c r="V63" s="85" t="str">
        <f t="shared" si="33"/>
        <v>418-495</v>
      </c>
      <c r="W63" s="22" t="str">
        <f t="shared" si="22"/>
        <v>504-428</v>
      </c>
      <c r="X63" s="22" t="str">
        <f t="shared" si="23"/>
        <v>523-428</v>
      </c>
      <c r="Y63" s="24" t="str">
        <f t="shared" si="24"/>
        <v>523-450</v>
      </c>
      <c r="Z63" s="67"/>
      <c r="AA63" s="67"/>
      <c r="AB63" s="67"/>
      <c r="AD63" s="19">
        <v>6</v>
      </c>
      <c r="AE63" s="79" t="str">
        <f>IFERROR(VLOOKUP(AE28,'N解析_NS-トラス'!$A:$F,5,FALSE),"")</f>
        <v/>
      </c>
      <c r="AF63" s="81" t="str">
        <f>IFERROR(VLOOKUP(AF28,'N解析_NS-トラス'!$A:$F,5,FALSE),"")</f>
        <v/>
      </c>
      <c r="AG63" s="81" t="str">
        <f>IFERROR(VLOOKUP(AG28,'N解析_NS-トラス'!$A:$F,5,FALSE),"")</f>
        <v/>
      </c>
      <c r="AH63" s="81" t="str">
        <f>IFERROR(VLOOKUP(AH28,'N解析_NS-トラス'!$A:$F,5,FALSE),"")</f>
        <v/>
      </c>
      <c r="AI63" s="81" t="str">
        <f>IFERROR(VLOOKUP(AI28,'N解析_NS-トラス'!$A:$F,5,FALSE),"")</f>
        <v/>
      </c>
      <c r="AJ63" s="81" t="str">
        <f>IFERROR(VLOOKUP(AJ28,'N解析_NS-トラス'!$A:$F,5,FALSE),"")</f>
        <v/>
      </c>
      <c r="AK63" s="81" t="str">
        <f>IFERROR(VLOOKUP(AK28,'N解析_NS-トラス'!$A:$F,5,FALSE),"")</f>
        <v/>
      </c>
      <c r="AL63" s="106" t="str">
        <f>IFERROR(VLOOKUP(AL28,'N解析_NS-トラス'!$A:$F,5,FALSE),"")</f>
        <v/>
      </c>
      <c r="AM63" s="79" t="str">
        <f>IFERROR(VLOOKUP(AM28,'N解析_NS-トラス'!$A:$F,5,FALSE),"")</f>
        <v/>
      </c>
      <c r="AN63" s="81" t="str">
        <f>IFERROR(VLOOKUP(AN28,'N解析_NS-トラス'!$A:$F,5,FALSE),"")</f>
        <v/>
      </c>
      <c r="AO63" s="81" t="str">
        <f>IFERROR(VLOOKUP(AO28,'N解析_NS-トラス'!$A:$F,5,FALSE),"")</f>
        <v/>
      </c>
      <c r="AP63" s="81">
        <f>IFERROR(VLOOKUP(AP28,'N解析_NS-トラス'!$A:$F,5,FALSE),"")</f>
        <v>-0.19600000000000001</v>
      </c>
      <c r="AQ63" s="81">
        <f>IFERROR(VLOOKUP(AQ28,'N解析_NS-トラス'!$A:$F,5,FALSE),"")</f>
        <v>0.19600000000000001</v>
      </c>
      <c r="AR63" s="81" t="str">
        <f>IFERROR(VLOOKUP(AR28,'N解析_NS-トラス'!$A:$F,5,FALSE),"")</f>
        <v/>
      </c>
      <c r="AS63" s="81" t="str">
        <f>IFERROR(VLOOKUP(AS28,'N解析_NS-トラス'!$A:$F,5,FALSE),"")</f>
        <v/>
      </c>
      <c r="AT63" s="106" t="str">
        <f>IFERROR(VLOOKUP(AT28,'N解析_NS-トラス'!$A:$F,5,FALSE),"")</f>
        <v/>
      </c>
      <c r="AU63" s="79" t="str">
        <f>IFERROR(VLOOKUP(AU28,'N解析_NS-トラス'!$A:$F,5,FALSE),"")</f>
        <v/>
      </c>
      <c r="AV63" s="81" t="str">
        <f>IFERROR(VLOOKUP(AV28,'N解析_NS-トラス'!$A:$F,5,FALSE),"")</f>
        <v/>
      </c>
      <c r="AW63" s="81" t="str">
        <f>IFERROR(VLOOKUP(AW28,'N解析_NS-トラス'!$A:$F,5,FALSE),"")</f>
        <v/>
      </c>
      <c r="AX63" s="81">
        <f>IFERROR(VLOOKUP(AX28,'N解析_NS-トラス'!$A:$F,5,FALSE),"")</f>
        <v>-0.19500000000000001</v>
      </c>
      <c r="AY63" s="81">
        <f>IFERROR(VLOOKUP(AY28,'N解析_NS-トラス'!$A:$F,5,FALSE),"")</f>
        <v>0.19500000000000001</v>
      </c>
      <c r="AZ63" s="81" t="str">
        <f>IFERROR(VLOOKUP(AZ28,'N解析_NS-トラス'!$A:$F,5,FALSE),"")</f>
        <v/>
      </c>
      <c r="BA63" s="81" t="str">
        <f>IFERROR(VLOOKUP(BA28,'N解析_NS-トラス'!$A:$F,5,FALSE),"")</f>
        <v/>
      </c>
      <c r="BB63" s="106" t="str">
        <f>IFERROR(VLOOKUP(BB28,'N解析_NS-トラス'!$A:$F,5,FALSE),"")</f>
        <v/>
      </c>
      <c r="BD63" s="54"/>
    </row>
    <row r="64" spans="1:56" x14ac:dyDescent="0.15">
      <c r="A64" s="13">
        <v>5</v>
      </c>
      <c r="B64" s="26" t="str">
        <f t="shared" ref="B64:D64" si="55">B28&amp;"-"&amp;C29</f>
        <v>367-295</v>
      </c>
      <c r="C64" s="22" t="str">
        <f t="shared" si="55"/>
        <v>381-303</v>
      </c>
      <c r="D64" s="22" t="str">
        <f t="shared" si="55"/>
        <v>389-312</v>
      </c>
      <c r="E64" s="85" t="str">
        <f t="shared" si="28"/>
        <v>312-407</v>
      </c>
      <c r="F64" s="85" t="str">
        <f t="shared" si="29"/>
        <v>326-407</v>
      </c>
      <c r="G64" s="22" t="str">
        <f t="shared" si="12"/>
        <v>422-326</v>
      </c>
      <c r="H64" s="22" t="str">
        <f t="shared" si="12"/>
        <v>432-336</v>
      </c>
      <c r="I64" s="24" t="str">
        <f t="shared" si="12"/>
        <v>440-346</v>
      </c>
      <c r="J64" s="26" t="str">
        <f t="shared" si="13"/>
        <v>382-283</v>
      </c>
      <c r="K64" s="51" t="str">
        <f t="shared" si="14"/>
        <v>382-305</v>
      </c>
      <c r="L64" s="22" t="str">
        <f t="shared" si="15"/>
        <v>400-305</v>
      </c>
      <c r="M64" s="85" t="str">
        <f t="shared" si="30"/>
        <v>314-408</v>
      </c>
      <c r="N64" s="85" t="str">
        <f t="shared" si="31"/>
        <v>328-408</v>
      </c>
      <c r="O64" s="22" t="str">
        <f t="shared" si="16"/>
        <v>414-338</v>
      </c>
      <c r="P64" s="22" t="str">
        <f t="shared" si="17"/>
        <v>433-338</v>
      </c>
      <c r="Q64" s="24" t="str">
        <f t="shared" si="18"/>
        <v>433-356</v>
      </c>
      <c r="R64" s="26" t="str">
        <f t="shared" si="19"/>
        <v>386-291</v>
      </c>
      <c r="S64" s="22" t="str">
        <f t="shared" si="20"/>
        <v>386-309</v>
      </c>
      <c r="T64" s="22" t="str">
        <f t="shared" si="21"/>
        <v>404-309</v>
      </c>
      <c r="U64" s="85" t="str">
        <f t="shared" si="32"/>
        <v>318-409</v>
      </c>
      <c r="V64" s="85" t="str">
        <f t="shared" si="33"/>
        <v>332-409</v>
      </c>
      <c r="W64" s="22" t="str">
        <f t="shared" si="22"/>
        <v>418-342</v>
      </c>
      <c r="X64" s="22" t="str">
        <f t="shared" si="23"/>
        <v>437-342</v>
      </c>
      <c r="Y64" s="24" t="str">
        <f t="shared" si="24"/>
        <v>437-364</v>
      </c>
      <c r="Z64" s="67"/>
      <c r="AA64" s="67"/>
      <c r="AB64" s="67"/>
      <c r="AD64" s="19">
        <v>5</v>
      </c>
      <c r="AE64" s="79" t="str">
        <f>IFERROR(VLOOKUP(AE29,'N解析_NS-トラス'!$A:$F,5,FALSE),"")</f>
        <v/>
      </c>
      <c r="AF64" s="81" t="str">
        <f>IFERROR(VLOOKUP(AF29,'N解析_NS-トラス'!$A:$F,5,FALSE),"")</f>
        <v/>
      </c>
      <c r="AG64" s="81" t="str">
        <f>IFERROR(VLOOKUP(AG29,'N解析_NS-トラス'!$A:$F,5,FALSE),"")</f>
        <v/>
      </c>
      <c r="AH64" s="81" t="str">
        <f>IFERROR(VLOOKUP(AH29,'N解析_NS-トラス'!$A:$F,5,FALSE),"")</f>
        <v/>
      </c>
      <c r="AI64" s="81" t="str">
        <f>IFERROR(VLOOKUP(AI29,'N解析_NS-トラス'!$A:$F,5,FALSE),"")</f>
        <v/>
      </c>
      <c r="AJ64" s="81" t="str">
        <f>IFERROR(VLOOKUP(AJ29,'N解析_NS-トラス'!$A:$F,5,FALSE),"")</f>
        <v/>
      </c>
      <c r="AK64" s="81" t="str">
        <f>IFERROR(VLOOKUP(AK29,'N解析_NS-トラス'!$A:$F,5,FALSE),"")</f>
        <v/>
      </c>
      <c r="AL64" s="106" t="str">
        <f>IFERROR(VLOOKUP(AL29,'N解析_NS-トラス'!$A:$F,5,FALSE),"")</f>
        <v/>
      </c>
      <c r="AM64" s="79" t="str">
        <f>IFERROR(VLOOKUP(AM29,'N解析_NS-トラス'!$A:$F,5,FALSE),"")</f>
        <v/>
      </c>
      <c r="AN64" s="81" t="str">
        <f>IFERROR(VLOOKUP(AN29,'N解析_NS-トラス'!$A:$F,5,FALSE),"")</f>
        <v/>
      </c>
      <c r="AO64" s="81" t="str">
        <f>IFERROR(VLOOKUP(AO29,'N解析_NS-トラス'!$A:$F,5,FALSE),"")</f>
        <v/>
      </c>
      <c r="AP64" s="81">
        <f>IFERROR(VLOOKUP(AP29,'N解析_NS-トラス'!$A:$F,5,FALSE),"")</f>
        <v>-0.17599999999999999</v>
      </c>
      <c r="AQ64" s="81">
        <f>IFERROR(VLOOKUP(AQ29,'N解析_NS-トラス'!$A:$F,5,FALSE),"")</f>
        <v>0.17599999999999999</v>
      </c>
      <c r="AR64" s="81" t="str">
        <f>IFERROR(VLOOKUP(AR29,'N解析_NS-トラス'!$A:$F,5,FALSE),"")</f>
        <v/>
      </c>
      <c r="AS64" s="81" t="str">
        <f>IFERROR(VLOOKUP(AS29,'N解析_NS-トラス'!$A:$F,5,FALSE),"")</f>
        <v/>
      </c>
      <c r="AT64" s="106" t="str">
        <f>IFERROR(VLOOKUP(AT29,'N解析_NS-トラス'!$A:$F,5,FALSE),"")</f>
        <v/>
      </c>
      <c r="AU64" s="79" t="str">
        <f>IFERROR(VLOOKUP(AU29,'N解析_NS-トラス'!$A:$F,5,FALSE),"")</f>
        <v/>
      </c>
      <c r="AV64" s="81" t="str">
        <f>IFERROR(VLOOKUP(AV29,'N解析_NS-トラス'!$A:$F,5,FALSE),"")</f>
        <v/>
      </c>
      <c r="AW64" s="81" t="str">
        <f>IFERROR(VLOOKUP(AW29,'N解析_NS-トラス'!$A:$F,5,FALSE),"")</f>
        <v/>
      </c>
      <c r="AX64" s="81">
        <f>IFERROR(VLOOKUP(AX29,'N解析_NS-トラス'!$A:$F,5,FALSE),"")</f>
        <v>-0.17499999999999999</v>
      </c>
      <c r="AY64" s="81">
        <f>IFERROR(VLOOKUP(AY29,'N解析_NS-トラス'!$A:$F,5,FALSE),"")</f>
        <v>0.17499999999999999</v>
      </c>
      <c r="AZ64" s="81" t="str">
        <f>IFERROR(VLOOKUP(AZ29,'N解析_NS-トラス'!$A:$F,5,FALSE),"")</f>
        <v/>
      </c>
      <c r="BA64" s="81" t="str">
        <f>IFERROR(VLOOKUP(BA29,'N解析_NS-トラス'!$A:$F,5,FALSE),"")</f>
        <v/>
      </c>
      <c r="BB64" s="106" t="str">
        <f>IFERROR(VLOOKUP(BB29,'N解析_NS-トラス'!$A:$F,5,FALSE),"")</f>
        <v/>
      </c>
      <c r="BD64" s="54"/>
    </row>
    <row r="65" spans="1:58" x14ac:dyDescent="0.15">
      <c r="A65" s="13">
        <v>4</v>
      </c>
      <c r="B65" s="26" t="str">
        <f t="shared" ref="B65:D65" si="56">B29&amp;"-"&amp;C30</f>
        <v>281-210</v>
      </c>
      <c r="C65" s="22" t="str">
        <f t="shared" si="56"/>
        <v>295-218</v>
      </c>
      <c r="D65" s="22" t="str">
        <f t="shared" si="56"/>
        <v>303-227</v>
      </c>
      <c r="E65" s="85" t="str">
        <f t="shared" si="28"/>
        <v>227-321</v>
      </c>
      <c r="F65" s="85" t="str">
        <f t="shared" si="29"/>
        <v>241-321</v>
      </c>
      <c r="G65" s="22" t="str">
        <f t="shared" si="12"/>
        <v>336-241</v>
      </c>
      <c r="H65" s="22" t="str">
        <f t="shared" si="12"/>
        <v>346-250</v>
      </c>
      <c r="I65" s="24" t="str">
        <f t="shared" si="12"/>
        <v>354-259</v>
      </c>
      <c r="J65" s="26" t="str">
        <f t="shared" si="13"/>
        <v>296-198</v>
      </c>
      <c r="K65" s="51" t="str">
        <f t="shared" si="14"/>
        <v>296-220</v>
      </c>
      <c r="L65" s="22" t="str">
        <f t="shared" si="15"/>
        <v>314-220</v>
      </c>
      <c r="M65" s="85" t="str">
        <f t="shared" si="30"/>
        <v>229-322</v>
      </c>
      <c r="N65" s="85" t="str">
        <f t="shared" si="31"/>
        <v>243-322</v>
      </c>
      <c r="O65" s="22" t="str">
        <f t="shared" si="16"/>
        <v>328-252</v>
      </c>
      <c r="P65" s="22" t="str">
        <f t="shared" si="17"/>
        <v>347-252</v>
      </c>
      <c r="Q65" s="24" t="str">
        <f t="shared" si="18"/>
        <v>347-268</v>
      </c>
      <c r="R65" s="26" t="str">
        <f t="shared" si="19"/>
        <v>300-206</v>
      </c>
      <c r="S65" s="22" t="str">
        <f t="shared" si="20"/>
        <v>300-224</v>
      </c>
      <c r="T65" s="22" t="str">
        <f t="shared" si="21"/>
        <v>318-224</v>
      </c>
      <c r="U65" s="85" t="str">
        <f t="shared" si="32"/>
        <v>233-323</v>
      </c>
      <c r="V65" s="85" t="str">
        <f t="shared" si="33"/>
        <v>246-323</v>
      </c>
      <c r="W65" s="22" t="str">
        <f t="shared" si="22"/>
        <v>332-255</v>
      </c>
      <c r="X65" s="22" t="str">
        <f t="shared" si="23"/>
        <v>351-255</v>
      </c>
      <c r="Y65" s="24" t="str">
        <f t="shared" si="24"/>
        <v>351-276</v>
      </c>
      <c r="Z65" s="67"/>
      <c r="AA65" s="67"/>
      <c r="AB65" s="67"/>
      <c r="AD65" s="19">
        <v>4</v>
      </c>
      <c r="AE65" s="79" t="str">
        <f>IFERROR(VLOOKUP(AE30,'N解析_NS-トラス'!$A:$F,5,FALSE),"")</f>
        <v/>
      </c>
      <c r="AF65" s="81" t="str">
        <f>IFERROR(VLOOKUP(AF30,'N解析_NS-トラス'!$A:$F,5,FALSE),"")</f>
        <v/>
      </c>
      <c r="AG65" s="81" t="str">
        <f>IFERROR(VLOOKUP(AG30,'N解析_NS-トラス'!$A:$F,5,FALSE),"")</f>
        <v/>
      </c>
      <c r="AH65" s="81" t="str">
        <f>IFERROR(VLOOKUP(AH30,'N解析_NS-トラス'!$A:$F,5,FALSE),"")</f>
        <v/>
      </c>
      <c r="AI65" s="81" t="str">
        <f>IFERROR(VLOOKUP(AI30,'N解析_NS-トラス'!$A:$F,5,FALSE),"")</f>
        <v/>
      </c>
      <c r="AJ65" s="81" t="str">
        <f>IFERROR(VLOOKUP(AJ30,'N解析_NS-トラス'!$A:$F,5,FALSE),"")</f>
        <v/>
      </c>
      <c r="AK65" s="81" t="str">
        <f>IFERROR(VLOOKUP(AK30,'N解析_NS-トラス'!$A:$F,5,FALSE),"")</f>
        <v/>
      </c>
      <c r="AL65" s="106" t="str">
        <f>IFERROR(VLOOKUP(AL30,'N解析_NS-トラス'!$A:$F,5,FALSE),"")</f>
        <v/>
      </c>
      <c r="AM65" s="79" t="str">
        <f>IFERROR(VLOOKUP(AM30,'N解析_NS-トラス'!$A:$F,5,FALSE),"")</f>
        <v/>
      </c>
      <c r="AN65" s="81" t="str">
        <f>IFERROR(VLOOKUP(AN30,'N解析_NS-トラス'!$A:$F,5,FALSE),"")</f>
        <v/>
      </c>
      <c r="AO65" s="81" t="str">
        <f>IFERROR(VLOOKUP(AO30,'N解析_NS-トラス'!$A:$F,5,FALSE),"")</f>
        <v/>
      </c>
      <c r="AP65" s="81">
        <f>IFERROR(VLOOKUP(AP30,'N解析_NS-トラス'!$A:$F,5,FALSE),"")</f>
        <v>-0.153</v>
      </c>
      <c r="AQ65" s="81">
        <f>IFERROR(VLOOKUP(AQ30,'N解析_NS-トラス'!$A:$F,5,FALSE),"")</f>
        <v>0.153</v>
      </c>
      <c r="AR65" s="81" t="str">
        <f>IFERROR(VLOOKUP(AR30,'N解析_NS-トラス'!$A:$F,5,FALSE),"")</f>
        <v/>
      </c>
      <c r="AS65" s="81" t="str">
        <f>IFERROR(VLOOKUP(AS30,'N解析_NS-トラス'!$A:$F,5,FALSE),"")</f>
        <v/>
      </c>
      <c r="AT65" s="106" t="str">
        <f>IFERROR(VLOOKUP(AT30,'N解析_NS-トラス'!$A:$F,5,FALSE),"")</f>
        <v/>
      </c>
      <c r="AU65" s="79" t="str">
        <f>IFERROR(VLOOKUP(AU30,'N解析_NS-トラス'!$A:$F,5,FALSE),"")</f>
        <v/>
      </c>
      <c r="AV65" s="81" t="str">
        <f>IFERROR(VLOOKUP(AV30,'N解析_NS-トラス'!$A:$F,5,FALSE),"")</f>
        <v/>
      </c>
      <c r="AW65" s="81" t="str">
        <f>IFERROR(VLOOKUP(AW30,'N解析_NS-トラス'!$A:$F,5,FALSE),"")</f>
        <v/>
      </c>
      <c r="AX65" s="81">
        <f>IFERROR(VLOOKUP(AX30,'N解析_NS-トラス'!$A:$F,5,FALSE),"")</f>
        <v>-0.152</v>
      </c>
      <c r="AY65" s="81">
        <f>IFERROR(VLOOKUP(AY30,'N解析_NS-トラス'!$A:$F,5,FALSE),"")</f>
        <v>0.152</v>
      </c>
      <c r="AZ65" s="81" t="str">
        <f>IFERROR(VLOOKUP(AZ30,'N解析_NS-トラス'!$A:$F,5,FALSE),"")</f>
        <v/>
      </c>
      <c r="BA65" s="81" t="str">
        <f>IFERROR(VLOOKUP(BA30,'N解析_NS-トラス'!$A:$F,5,FALSE),"")</f>
        <v/>
      </c>
      <c r="BB65" s="106" t="str">
        <f>IFERROR(VLOOKUP(BB30,'N解析_NS-トラス'!$A:$F,5,FALSE),"")</f>
        <v/>
      </c>
      <c r="BD65" s="54"/>
      <c r="BF65" s="48"/>
    </row>
    <row r="66" spans="1:58" x14ac:dyDescent="0.15">
      <c r="A66" s="13">
        <v>3</v>
      </c>
      <c r="B66" s="26" t="str">
        <f t="shared" ref="B66:D66" si="57">B30&amp;"-"&amp;C31</f>
        <v>196-124</v>
      </c>
      <c r="C66" s="22" t="str">
        <f t="shared" si="57"/>
        <v>210-132</v>
      </c>
      <c r="D66" s="22" t="str">
        <f t="shared" si="57"/>
        <v>218-141</v>
      </c>
      <c r="E66" s="85" t="str">
        <f t="shared" si="28"/>
        <v>141-236</v>
      </c>
      <c r="F66" s="85" t="str">
        <f t="shared" si="29"/>
        <v>155-236</v>
      </c>
      <c r="G66" s="22" t="str">
        <f t="shared" si="12"/>
        <v>250-155</v>
      </c>
      <c r="H66" s="22" t="str">
        <f t="shared" si="12"/>
        <v>259-165</v>
      </c>
      <c r="I66" s="24" t="str">
        <f t="shared" si="12"/>
        <v>266-175</v>
      </c>
      <c r="J66" s="26" t="str">
        <f t="shared" si="13"/>
        <v>211-119</v>
      </c>
      <c r="K66" s="51" t="str">
        <f t="shared" si="14"/>
        <v>211-134</v>
      </c>
      <c r="L66" s="22" t="str">
        <f t="shared" si="15"/>
        <v>229-134</v>
      </c>
      <c r="M66" s="85" t="str">
        <f t="shared" si="30"/>
        <v>143-237</v>
      </c>
      <c r="N66" s="85" t="str">
        <f t="shared" si="31"/>
        <v>157-237</v>
      </c>
      <c r="O66" s="22" t="str">
        <f t="shared" si="16"/>
        <v>243-167</v>
      </c>
      <c r="P66" s="22" t="str">
        <f t="shared" si="17"/>
        <v>260-167</v>
      </c>
      <c r="Q66" s="24" t="str">
        <f t="shared" si="18"/>
        <v>260-185</v>
      </c>
      <c r="R66" s="26" t="str">
        <f t="shared" si="19"/>
        <v>215-120</v>
      </c>
      <c r="S66" s="22" t="str">
        <f t="shared" si="20"/>
        <v>215-138</v>
      </c>
      <c r="T66" s="22" t="str">
        <f t="shared" si="21"/>
        <v>233-138</v>
      </c>
      <c r="U66" s="85" t="str">
        <f t="shared" si="32"/>
        <v>147-238</v>
      </c>
      <c r="V66" s="85" t="str">
        <f t="shared" si="33"/>
        <v>161-238</v>
      </c>
      <c r="W66" s="22" t="str">
        <f t="shared" si="22"/>
        <v>246-171</v>
      </c>
      <c r="X66" s="22" t="str">
        <f t="shared" si="23"/>
        <v>263-171</v>
      </c>
      <c r="Y66" s="24" t="str">
        <f t="shared" si="24"/>
        <v>263-193</v>
      </c>
      <c r="Z66" s="67"/>
      <c r="AA66" s="67"/>
      <c r="AB66" s="67"/>
      <c r="AD66" s="19">
        <v>3</v>
      </c>
      <c r="AE66" s="79" t="str">
        <f>IFERROR(VLOOKUP(AE31,'N解析_NS-トラス'!$A:$F,5,FALSE),"")</f>
        <v/>
      </c>
      <c r="AF66" s="81" t="str">
        <f>IFERROR(VLOOKUP(AF31,'N解析_NS-トラス'!$A:$F,5,FALSE),"")</f>
        <v/>
      </c>
      <c r="AG66" s="81" t="str">
        <f>IFERROR(VLOOKUP(AG31,'N解析_NS-トラス'!$A:$F,5,FALSE),"")</f>
        <v/>
      </c>
      <c r="AH66" s="81" t="str">
        <f>IFERROR(VLOOKUP(AH31,'N解析_NS-トラス'!$A:$F,5,FALSE),"")</f>
        <v/>
      </c>
      <c r="AI66" s="81" t="str">
        <f>IFERROR(VLOOKUP(AI31,'N解析_NS-トラス'!$A:$F,5,FALSE),"")</f>
        <v/>
      </c>
      <c r="AJ66" s="81" t="str">
        <f>IFERROR(VLOOKUP(AJ31,'N解析_NS-トラス'!$A:$F,5,FALSE),"")</f>
        <v/>
      </c>
      <c r="AK66" s="81" t="str">
        <f>IFERROR(VLOOKUP(AK31,'N解析_NS-トラス'!$A:$F,5,FALSE),"")</f>
        <v/>
      </c>
      <c r="AL66" s="106" t="str">
        <f>IFERROR(VLOOKUP(AL31,'N解析_NS-トラス'!$A:$F,5,FALSE),"")</f>
        <v/>
      </c>
      <c r="AM66" s="79" t="str">
        <f>IFERROR(VLOOKUP(AM31,'N解析_NS-トラス'!$A:$F,5,FALSE),"")</f>
        <v/>
      </c>
      <c r="AN66" s="81" t="str">
        <f>IFERROR(VLOOKUP(AN31,'N解析_NS-トラス'!$A:$F,5,FALSE),"")</f>
        <v/>
      </c>
      <c r="AO66" s="81" t="str">
        <f>IFERROR(VLOOKUP(AO31,'N解析_NS-トラス'!$A:$F,5,FALSE),"")</f>
        <v/>
      </c>
      <c r="AP66" s="81">
        <f>IFERROR(VLOOKUP(AP31,'N解析_NS-トラス'!$A:$F,5,FALSE),"")</f>
        <v>-0.129</v>
      </c>
      <c r="AQ66" s="81">
        <f>IFERROR(VLOOKUP(AQ31,'N解析_NS-トラス'!$A:$F,5,FALSE),"")</f>
        <v>0.129</v>
      </c>
      <c r="AR66" s="81" t="str">
        <f>IFERROR(VLOOKUP(AR31,'N解析_NS-トラス'!$A:$F,5,FALSE),"")</f>
        <v/>
      </c>
      <c r="AS66" s="81" t="str">
        <f>IFERROR(VLOOKUP(AS31,'N解析_NS-トラス'!$A:$F,5,FALSE),"")</f>
        <v/>
      </c>
      <c r="AT66" s="106" t="str">
        <f>IFERROR(VLOOKUP(AT31,'N解析_NS-トラス'!$A:$F,5,FALSE),"")</f>
        <v/>
      </c>
      <c r="AU66" s="79" t="str">
        <f>IFERROR(VLOOKUP(AU31,'N解析_NS-トラス'!$A:$F,5,FALSE),"")</f>
        <v/>
      </c>
      <c r="AV66" s="81" t="str">
        <f>IFERROR(VLOOKUP(AV31,'N解析_NS-トラス'!$A:$F,5,FALSE),"")</f>
        <v/>
      </c>
      <c r="AW66" s="81" t="str">
        <f>IFERROR(VLOOKUP(AW31,'N解析_NS-トラス'!$A:$F,5,FALSE),"")</f>
        <v/>
      </c>
      <c r="AX66" s="81">
        <f>IFERROR(VLOOKUP(AX31,'N解析_NS-トラス'!$A:$F,5,FALSE),"")</f>
        <v>-0.128</v>
      </c>
      <c r="AY66" s="81">
        <f>IFERROR(VLOOKUP(AY31,'N解析_NS-トラス'!$A:$F,5,FALSE),"")</f>
        <v>0.128</v>
      </c>
      <c r="AZ66" s="81" t="str">
        <f>IFERROR(VLOOKUP(AZ31,'N解析_NS-トラス'!$A:$F,5,FALSE),"")</f>
        <v/>
      </c>
      <c r="BA66" s="81" t="str">
        <f>IFERROR(VLOOKUP(BA31,'N解析_NS-トラス'!$A:$F,5,FALSE),"")</f>
        <v/>
      </c>
      <c r="BB66" s="106" t="str">
        <f>IFERROR(VLOOKUP(BB31,'N解析_NS-トラス'!$A:$F,5,FALSE),"")</f>
        <v/>
      </c>
      <c r="BD66" s="54"/>
      <c r="BF66" s="48"/>
    </row>
    <row r="67" spans="1:58" x14ac:dyDescent="0.15">
      <c r="A67" s="13">
        <v>2</v>
      </c>
      <c r="B67" s="26" t="str">
        <f t="shared" ref="B67:D67" si="58">B31&amp;"-"&amp;C32</f>
        <v>117-54</v>
      </c>
      <c r="C67" s="22" t="str">
        <f t="shared" si="58"/>
        <v>124-61</v>
      </c>
      <c r="D67" s="22" t="str">
        <f t="shared" si="58"/>
        <v>132-70</v>
      </c>
      <c r="E67" s="85" t="str">
        <f t="shared" si="28"/>
        <v>70-150</v>
      </c>
      <c r="F67" s="85" t="str">
        <f t="shared" si="29"/>
        <v>84-150</v>
      </c>
      <c r="G67" s="22" t="str">
        <f t="shared" si="12"/>
        <v>165-84</v>
      </c>
      <c r="H67" s="22" t="str">
        <f t="shared" si="12"/>
        <v>175-94</v>
      </c>
      <c r="I67" s="24" t="str">
        <f t="shared" si="12"/>
        <v>183-104</v>
      </c>
      <c r="J67" s="26" t="str">
        <f t="shared" si="13"/>
        <v>125-47</v>
      </c>
      <c r="K67" s="51" t="str">
        <f t="shared" si="14"/>
        <v>125-63</v>
      </c>
      <c r="L67" s="22" t="str">
        <f t="shared" si="15"/>
        <v>143-63</v>
      </c>
      <c r="M67" s="85" t="str">
        <f t="shared" si="30"/>
        <v>72-151</v>
      </c>
      <c r="N67" s="85" t="str">
        <f t="shared" si="31"/>
        <v>86-151</v>
      </c>
      <c r="O67" s="22" t="str">
        <f t="shared" si="16"/>
        <v>157-96</v>
      </c>
      <c r="P67" s="22" t="str">
        <f t="shared" si="17"/>
        <v>176-96</v>
      </c>
      <c r="Q67" s="24" t="str">
        <f t="shared" si="18"/>
        <v>176-113</v>
      </c>
      <c r="R67" s="26" t="str">
        <f t="shared" si="19"/>
        <v>129-50</v>
      </c>
      <c r="S67" s="22" t="str">
        <f t="shared" si="20"/>
        <v>129-67</v>
      </c>
      <c r="T67" s="22" t="str">
        <f t="shared" si="21"/>
        <v>147-67</v>
      </c>
      <c r="U67" s="85" t="str">
        <f t="shared" si="32"/>
        <v>76-152</v>
      </c>
      <c r="V67" s="85" t="str">
        <f t="shared" si="33"/>
        <v>90-152</v>
      </c>
      <c r="W67" s="22" t="str">
        <f t="shared" si="22"/>
        <v>161-100</v>
      </c>
      <c r="X67" s="22" t="str">
        <f t="shared" si="23"/>
        <v>180-100</v>
      </c>
      <c r="Y67" s="24" t="str">
        <f t="shared" si="24"/>
        <v>180-114</v>
      </c>
      <c r="Z67" s="67"/>
      <c r="AA67" s="67"/>
      <c r="AB67" s="67"/>
      <c r="AD67" s="19">
        <v>2</v>
      </c>
      <c r="AE67" s="79" t="str">
        <f>IFERROR(VLOOKUP(AE32,'N解析_NS-トラス'!$A:$F,5,FALSE),"")</f>
        <v/>
      </c>
      <c r="AF67" s="81" t="str">
        <f>IFERROR(VLOOKUP(AF32,'N解析_NS-トラス'!$A:$F,5,FALSE),"")</f>
        <v/>
      </c>
      <c r="AG67" s="81" t="str">
        <f>IFERROR(VLOOKUP(AG32,'N解析_NS-トラス'!$A:$F,5,FALSE),"")</f>
        <v/>
      </c>
      <c r="AH67" s="81" t="str">
        <f>IFERROR(VLOOKUP(AH32,'N解析_NS-トラス'!$A:$F,5,FALSE),"")</f>
        <v/>
      </c>
      <c r="AI67" s="81" t="str">
        <f>IFERROR(VLOOKUP(AI32,'N解析_NS-トラス'!$A:$F,5,FALSE),"")</f>
        <v/>
      </c>
      <c r="AJ67" s="81" t="str">
        <f>IFERROR(VLOOKUP(AJ32,'N解析_NS-トラス'!$A:$F,5,FALSE),"")</f>
        <v/>
      </c>
      <c r="AK67" s="81" t="str">
        <f>IFERROR(VLOOKUP(AK32,'N解析_NS-トラス'!$A:$F,5,FALSE),"")</f>
        <v/>
      </c>
      <c r="AL67" s="106" t="str">
        <f>IFERROR(VLOOKUP(AL32,'N解析_NS-トラス'!$A:$F,5,FALSE),"")</f>
        <v/>
      </c>
      <c r="AM67" s="79" t="str">
        <f>IFERROR(VLOOKUP(AM32,'N解析_NS-トラス'!$A:$F,5,FALSE),"")</f>
        <v/>
      </c>
      <c r="AN67" s="81" t="str">
        <f>IFERROR(VLOOKUP(AN32,'N解析_NS-トラス'!$A:$F,5,FALSE),"")</f>
        <v/>
      </c>
      <c r="AO67" s="81" t="str">
        <f>IFERROR(VLOOKUP(AO32,'N解析_NS-トラス'!$A:$F,5,FALSE),"")</f>
        <v/>
      </c>
      <c r="AP67" s="81">
        <f>IFERROR(VLOOKUP(AP32,'N解析_NS-トラス'!$A:$F,5,FALSE),"")</f>
        <v>-9.7000000000000003E-2</v>
      </c>
      <c r="AQ67" s="81">
        <f>IFERROR(VLOOKUP(AQ32,'N解析_NS-トラス'!$A:$F,5,FALSE),"")</f>
        <v>9.7000000000000003E-2</v>
      </c>
      <c r="AR67" s="81" t="str">
        <f>IFERROR(VLOOKUP(AR32,'N解析_NS-トラス'!$A:$F,5,FALSE),"")</f>
        <v/>
      </c>
      <c r="AS67" s="81" t="str">
        <f>IFERROR(VLOOKUP(AS32,'N解析_NS-トラス'!$A:$F,5,FALSE),"")</f>
        <v/>
      </c>
      <c r="AT67" s="106" t="str">
        <f>IFERROR(VLOOKUP(AT32,'N解析_NS-トラス'!$A:$F,5,FALSE),"")</f>
        <v/>
      </c>
      <c r="AU67" s="79" t="str">
        <f>IFERROR(VLOOKUP(AU32,'N解析_NS-トラス'!$A:$F,5,FALSE),"")</f>
        <v/>
      </c>
      <c r="AV67" s="81" t="str">
        <f>IFERROR(VLOOKUP(AV32,'N解析_NS-トラス'!$A:$F,5,FALSE),"")</f>
        <v/>
      </c>
      <c r="AW67" s="81" t="str">
        <f>IFERROR(VLOOKUP(AW32,'N解析_NS-トラス'!$A:$F,5,FALSE),"")</f>
        <v/>
      </c>
      <c r="AX67" s="81">
        <f>IFERROR(VLOOKUP(AX32,'N解析_NS-トラス'!$A:$F,5,FALSE),"")</f>
        <v>-9.7000000000000003E-2</v>
      </c>
      <c r="AY67" s="81">
        <f>IFERROR(VLOOKUP(AY32,'N解析_NS-トラス'!$A:$F,5,FALSE),"")</f>
        <v>9.7000000000000003E-2</v>
      </c>
      <c r="AZ67" s="81" t="str">
        <f>IFERROR(VLOOKUP(AZ32,'N解析_NS-トラス'!$A:$F,5,FALSE),"")</f>
        <v/>
      </c>
      <c r="BA67" s="81" t="str">
        <f>IFERROR(VLOOKUP(BA32,'N解析_NS-トラス'!$A:$F,5,FALSE),"")</f>
        <v/>
      </c>
      <c r="BB67" s="106" t="str">
        <f>IFERROR(VLOOKUP(BB32,'N解析_NS-トラス'!$A:$F,5,FALSE),"")</f>
        <v/>
      </c>
      <c r="BD67" s="54"/>
      <c r="BF67" s="48"/>
    </row>
    <row r="68" spans="1:58" ht="14.25" thickBot="1" x14ac:dyDescent="0.2">
      <c r="A68" s="12">
        <v>1</v>
      </c>
      <c r="B68" s="27" t="str">
        <f t="shared" ref="B68:D68" si="59">B32&amp;"-"&amp;C33</f>
        <v>45-8</v>
      </c>
      <c r="C68" s="21" t="str">
        <f t="shared" si="59"/>
        <v>54-13</v>
      </c>
      <c r="D68" s="21" t="str">
        <f t="shared" si="59"/>
        <v>61-18</v>
      </c>
      <c r="E68" s="85" t="str">
        <f t="shared" si="28"/>
        <v>18-79</v>
      </c>
      <c r="F68" s="85" t="str">
        <f t="shared" si="29"/>
        <v>24-79</v>
      </c>
      <c r="G68" s="21" t="str">
        <f t="shared" si="12"/>
        <v>94-24</v>
      </c>
      <c r="H68" s="21" t="str">
        <f t="shared" si="12"/>
        <v>104-29</v>
      </c>
      <c r="I68" s="25" t="str">
        <f t="shared" si="12"/>
        <v>111-34</v>
      </c>
      <c r="J68" s="27" t="str">
        <f t="shared" si="13"/>
        <v>55-3</v>
      </c>
      <c r="K68" s="51" t="str">
        <f t="shared" si="14"/>
        <v>55-14</v>
      </c>
      <c r="L68" s="21" t="str">
        <f t="shared" si="15"/>
        <v>72-14</v>
      </c>
      <c r="M68" s="85" t="str">
        <f t="shared" si="30"/>
        <v>19-80</v>
      </c>
      <c r="N68" s="85" t="str">
        <f t="shared" si="31"/>
        <v>25-80</v>
      </c>
      <c r="O68" s="21" t="str">
        <f t="shared" si="16"/>
        <v>86-30</v>
      </c>
      <c r="P68" s="21" t="str">
        <f t="shared" si="17"/>
        <v>105-30</v>
      </c>
      <c r="Q68" s="25" t="str">
        <f t="shared" si="18"/>
        <v>105-41</v>
      </c>
      <c r="R68" s="27" t="str">
        <f t="shared" si="19"/>
        <v>58-4</v>
      </c>
      <c r="S68" s="21" t="str">
        <f t="shared" si="20"/>
        <v>58-15</v>
      </c>
      <c r="T68" s="21" t="str">
        <f t="shared" si="21"/>
        <v>76-15</v>
      </c>
      <c r="U68" s="85" t="str">
        <f t="shared" si="32"/>
        <v>20-81</v>
      </c>
      <c r="V68" s="85" t="str">
        <f t="shared" si="33"/>
        <v>26-81</v>
      </c>
      <c r="W68" s="21" t="str">
        <f t="shared" si="22"/>
        <v>90-31</v>
      </c>
      <c r="X68" s="21" t="str">
        <f t="shared" si="23"/>
        <v>108-31</v>
      </c>
      <c r="Y68" s="25" t="str">
        <f t="shared" si="24"/>
        <v>108-42</v>
      </c>
      <c r="Z68" s="67"/>
      <c r="AA68" s="67"/>
      <c r="AB68" s="67"/>
      <c r="AD68" s="18">
        <v>1</v>
      </c>
      <c r="AE68" s="83" t="str">
        <f>IFERROR(VLOOKUP(AE33,'N解析_NS-トラス'!$A:$F,5,FALSE),"")</f>
        <v/>
      </c>
      <c r="AF68" s="84" t="str">
        <f>IFERROR(VLOOKUP(AF33,'N解析_NS-トラス'!$A:$F,5,FALSE),"")</f>
        <v/>
      </c>
      <c r="AG68" s="84" t="str">
        <f>IFERROR(VLOOKUP(AG33,'N解析_NS-トラス'!$A:$F,5,FALSE),"")</f>
        <v/>
      </c>
      <c r="AH68" s="84" t="str">
        <f>IFERROR(VLOOKUP(AH33,'N解析_NS-トラス'!$A:$F,5,FALSE),"")</f>
        <v/>
      </c>
      <c r="AI68" s="84" t="str">
        <f>IFERROR(VLOOKUP(AI33,'N解析_NS-トラス'!$A:$F,5,FALSE),"")</f>
        <v/>
      </c>
      <c r="AJ68" s="84" t="str">
        <f>IFERROR(VLOOKUP(AJ33,'N解析_NS-トラス'!$A:$F,5,FALSE),"")</f>
        <v/>
      </c>
      <c r="AK68" s="84" t="str">
        <f>IFERROR(VLOOKUP(AK33,'N解析_NS-トラス'!$A:$F,5,FALSE),"")</f>
        <v/>
      </c>
      <c r="AL68" s="82" t="str">
        <f>IFERROR(VLOOKUP(AL33,'N解析_NS-トラス'!$A:$F,5,FALSE),"")</f>
        <v/>
      </c>
      <c r="AM68" s="83" t="str">
        <f>IFERROR(VLOOKUP(AM33,'N解析_NS-トラス'!$A:$F,5,FALSE),"")</f>
        <v/>
      </c>
      <c r="AN68" s="84" t="str">
        <f>IFERROR(VLOOKUP(AN33,'N解析_NS-トラス'!$A:$F,5,FALSE),"")</f>
        <v/>
      </c>
      <c r="AO68" s="84" t="str">
        <f>IFERROR(VLOOKUP(AO33,'N解析_NS-トラス'!$A:$F,5,FALSE),"")</f>
        <v/>
      </c>
      <c r="AP68" s="84">
        <f>IFERROR(VLOOKUP(AP33,'N解析_NS-トラス'!$A:$F,5,FALSE),"")</f>
        <v>-5.6000000000000001E-2</v>
      </c>
      <c r="AQ68" s="84">
        <f>IFERROR(VLOOKUP(AQ33,'N解析_NS-トラス'!$A:$F,5,FALSE),"")</f>
        <v>5.6000000000000001E-2</v>
      </c>
      <c r="AR68" s="84" t="str">
        <f>IFERROR(VLOOKUP(AR33,'N解析_NS-トラス'!$A:$F,5,FALSE),"")</f>
        <v/>
      </c>
      <c r="AS68" s="84" t="str">
        <f>IFERROR(VLOOKUP(AS33,'N解析_NS-トラス'!$A:$F,5,FALSE),"")</f>
        <v/>
      </c>
      <c r="AT68" s="82" t="str">
        <f>IFERROR(VLOOKUP(AT33,'N解析_NS-トラス'!$A:$F,5,FALSE),"")</f>
        <v/>
      </c>
      <c r="AU68" s="83" t="str">
        <f>IFERROR(VLOOKUP(AU33,'N解析_NS-トラス'!$A:$F,5,FALSE),"")</f>
        <v/>
      </c>
      <c r="AV68" s="84" t="str">
        <f>IFERROR(VLOOKUP(AV33,'N解析_NS-トラス'!$A:$F,5,FALSE),"")</f>
        <v/>
      </c>
      <c r="AW68" s="84" t="str">
        <f>IFERROR(VLOOKUP(AW33,'N解析_NS-トラス'!$A:$F,5,FALSE),"")</f>
        <v/>
      </c>
      <c r="AX68" s="84">
        <f>IFERROR(VLOOKUP(AX33,'N解析_NS-トラス'!$A:$F,5,FALSE),"")</f>
        <v>-5.5E-2</v>
      </c>
      <c r="AY68" s="84">
        <f>IFERROR(VLOOKUP(AY33,'N解析_NS-トラス'!$A:$F,5,FALSE),"")</f>
        <v>5.5E-2</v>
      </c>
      <c r="AZ68" s="84" t="str">
        <f>IFERROR(VLOOKUP(AZ33,'N解析_NS-トラス'!$A:$F,5,FALSE),"")</f>
        <v/>
      </c>
      <c r="BA68" s="84" t="str">
        <f>IFERROR(VLOOKUP(BA33,'N解析_NS-トラス'!$A:$F,5,FALSE),"")</f>
        <v/>
      </c>
      <c r="BB68" s="82" t="str">
        <f>IFERROR(VLOOKUP(BB33,'N解析_NS-トラス'!$A:$F,5,FALSE),"")</f>
        <v/>
      </c>
      <c r="BD68" s="54"/>
      <c r="BF68" s="48"/>
    </row>
    <row r="69" spans="1:58" x14ac:dyDescent="0.15">
      <c r="AD69" s="78" t="s">
        <v>82</v>
      </c>
      <c r="AE69" s="78"/>
      <c r="AF69" s="78"/>
      <c r="AG69" s="78" t="s">
        <v>64</v>
      </c>
      <c r="BD69" s="48"/>
      <c r="BE69" s="67"/>
      <c r="BF69" s="48"/>
    </row>
    <row r="70" spans="1:58" ht="17.25" thickBot="1" x14ac:dyDescent="0.2">
      <c r="AE70" s="45" t="s">
        <v>28</v>
      </c>
      <c r="AF70" s="34"/>
      <c r="AG70" s="34" t="s">
        <v>27</v>
      </c>
      <c r="AH70" s="93"/>
      <c r="AM70" s="45" t="s">
        <v>28</v>
      </c>
      <c r="AO70" s="34" t="s">
        <v>27</v>
      </c>
      <c r="AP70" s="93"/>
      <c r="AU70" s="45" t="s">
        <v>28</v>
      </c>
      <c r="AW70" s="34" t="s">
        <v>27</v>
      </c>
      <c r="AX70" s="93"/>
      <c r="BD70" s="48"/>
      <c r="BE70" s="67"/>
      <c r="BF70" s="48"/>
    </row>
    <row r="71" spans="1:58" x14ac:dyDescent="0.15">
      <c r="AD71" s="111" t="s">
        <v>14</v>
      </c>
      <c r="AE71" s="113" t="s">
        <v>1</v>
      </c>
      <c r="AF71" s="114"/>
      <c r="AG71" s="114"/>
      <c r="AH71" s="114"/>
      <c r="AI71" s="114"/>
      <c r="AJ71" s="114"/>
      <c r="AK71" s="114"/>
      <c r="AL71" s="115"/>
      <c r="AM71" s="113" t="s">
        <v>2</v>
      </c>
      <c r="AN71" s="114"/>
      <c r="AO71" s="114"/>
      <c r="AP71" s="114"/>
      <c r="AQ71" s="114"/>
      <c r="AR71" s="114"/>
      <c r="AS71" s="114"/>
      <c r="AT71" s="115"/>
      <c r="AU71" s="113" t="s">
        <v>3</v>
      </c>
      <c r="AV71" s="114"/>
      <c r="AW71" s="114"/>
      <c r="AX71" s="114"/>
      <c r="AY71" s="114"/>
      <c r="AZ71" s="114"/>
      <c r="BA71" s="114"/>
      <c r="BB71" s="115"/>
      <c r="BC71" s="117" t="s">
        <v>14</v>
      </c>
      <c r="BD71" s="71" t="s">
        <v>72</v>
      </c>
      <c r="BE71" s="70" t="s">
        <v>74</v>
      </c>
      <c r="BF71" s="48"/>
    </row>
    <row r="72" spans="1:58" ht="16.5" x14ac:dyDescent="0.15">
      <c r="AD72" s="112"/>
      <c r="AE72" s="79" t="s">
        <v>4</v>
      </c>
      <c r="AF72" s="81" t="s">
        <v>5</v>
      </c>
      <c r="AG72" s="80" t="s">
        <v>6</v>
      </c>
      <c r="AH72" s="81" t="s">
        <v>76</v>
      </c>
      <c r="AI72" s="81" t="s">
        <v>77</v>
      </c>
      <c r="AJ72" s="80" t="s">
        <v>15</v>
      </c>
      <c r="AK72" s="81" t="s">
        <v>16</v>
      </c>
      <c r="AL72" s="86" t="s">
        <v>17</v>
      </c>
      <c r="AM72" s="79" t="s">
        <v>4</v>
      </c>
      <c r="AN72" s="81" t="s">
        <v>5</v>
      </c>
      <c r="AO72" s="80" t="s">
        <v>6</v>
      </c>
      <c r="AP72" s="81" t="s">
        <v>76</v>
      </c>
      <c r="AQ72" s="81" t="s">
        <v>77</v>
      </c>
      <c r="AR72" s="80" t="s">
        <v>15</v>
      </c>
      <c r="AS72" s="81" t="s">
        <v>16</v>
      </c>
      <c r="AT72" s="86" t="s">
        <v>17</v>
      </c>
      <c r="AU72" s="79" t="s">
        <v>4</v>
      </c>
      <c r="AV72" s="81" t="s">
        <v>5</v>
      </c>
      <c r="AW72" s="80" t="s">
        <v>6</v>
      </c>
      <c r="AX72" s="81" t="s">
        <v>76</v>
      </c>
      <c r="AY72" s="81" t="s">
        <v>77</v>
      </c>
      <c r="AZ72" s="80" t="s">
        <v>15</v>
      </c>
      <c r="BA72" s="81" t="s">
        <v>16</v>
      </c>
      <c r="BB72" s="86" t="s">
        <v>17</v>
      </c>
      <c r="BC72" s="117"/>
      <c r="BD72" s="72" t="s">
        <v>27</v>
      </c>
      <c r="BE72" s="70" t="s">
        <v>30</v>
      </c>
      <c r="BF72" s="48"/>
    </row>
    <row r="73" spans="1:58" x14ac:dyDescent="0.15">
      <c r="AD73" s="20"/>
      <c r="AE73" s="90"/>
      <c r="AF73" s="89"/>
      <c r="AG73" s="89"/>
      <c r="AH73" s="87"/>
      <c r="AI73" s="89"/>
      <c r="AJ73" s="87"/>
      <c r="AK73" s="87"/>
      <c r="AL73" s="91"/>
      <c r="AM73" s="92"/>
      <c r="AN73" s="89"/>
      <c r="AO73" s="87"/>
      <c r="AP73" s="87"/>
      <c r="AQ73" s="89"/>
      <c r="AR73" s="89"/>
      <c r="AS73" s="87"/>
      <c r="AT73" s="88"/>
      <c r="AU73" s="92"/>
      <c r="AV73" s="89"/>
      <c r="AW73" s="87"/>
      <c r="AX73" s="87"/>
      <c r="AY73" s="89"/>
      <c r="AZ73" s="89"/>
      <c r="BA73" s="87"/>
      <c r="BB73" s="88"/>
      <c r="BC73" s="69"/>
      <c r="BD73" s="71" t="s">
        <v>73</v>
      </c>
      <c r="BE73" s="71" t="s">
        <v>73</v>
      </c>
      <c r="BF73" s="48"/>
    </row>
    <row r="74" spans="1:58" x14ac:dyDescent="0.15">
      <c r="AD74" s="19">
        <v>30</v>
      </c>
      <c r="AE74" s="100"/>
      <c r="AF74" s="107" t="str">
        <f>IFERROR(ABS(AF39/θ!$D4),"")</f>
        <v/>
      </c>
      <c r="AG74" s="107"/>
      <c r="AH74" s="107" t="str">
        <f>IFERROR(ABS(AH39/θ!$I4),"")</f>
        <v/>
      </c>
      <c r="AI74" s="107" t="str">
        <f>IFERROR(ABS(AI39/θ!$I4),"")</f>
        <v/>
      </c>
      <c r="AJ74" s="107"/>
      <c r="AK74" s="107" t="str">
        <f>IFERROR(ABS(AK39/θ!$D4),"")</f>
        <v/>
      </c>
      <c r="AL74" s="101"/>
      <c r="AM74" s="100"/>
      <c r="AN74" s="107" t="str">
        <f>IFERROR(ABS(AN39/θ!$D4),"")</f>
        <v/>
      </c>
      <c r="AO74" s="107"/>
      <c r="AP74" s="107" t="str">
        <f>IFERROR(ABS(AP39/θ!$I4),"")</f>
        <v/>
      </c>
      <c r="AQ74" s="107" t="str">
        <f>IFERROR(ABS(AQ39/θ!$I4),"")</f>
        <v/>
      </c>
      <c r="AR74" s="107"/>
      <c r="AS74" s="107" t="str">
        <f>IFERROR(ABS(AS39/θ!$D4),"")</f>
        <v/>
      </c>
      <c r="AT74" s="101"/>
      <c r="AU74" s="100"/>
      <c r="AV74" s="107" t="str">
        <f>IFERROR(ABS(AV39/θ!$D4),"")</f>
        <v/>
      </c>
      <c r="AW74" s="107"/>
      <c r="AX74" s="107" t="str">
        <f>IFERROR(ABS(AX39/θ!$I4),"")</f>
        <v/>
      </c>
      <c r="AY74" s="107" t="str">
        <f>IFERROR(ABS(AY39/θ!$I4),"")</f>
        <v/>
      </c>
      <c r="AZ74" s="107"/>
      <c r="BA74" s="107" t="str">
        <f>IFERROR(ABS(BA39/θ!$D4),"")</f>
        <v/>
      </c>
      <c r="BB74" s="101"/>
      <c r="BC74" s="69">
        <v>30</v>
      </c>
      <c r="BD74" s="108" t="str">
        <f>IFERROR(AVERAGE(AE74:BB74),"")</f>
        <v/>
      </c>
      <c r="BE74" s="71">
        <f>NS_層_層間変形!B5</f>
        <v>0.49</v>
      </c>
      <c r="BF74" s="48"/>
    </row>
    <row r="75" spans="1:58" x14ac:dyDescent="0.15">
      <c r="AD75" s="19">
        <v>29</v>
      </c>
      <c r="AE75" s="100"/>
      <c r="AF75" s="107" t="str">
        <f>IFERROR(ABS(AF40/θ!$D5),"")</f>
        <v/>
      </c>
      <c r="AG75" s="107"/>
      <c r="AH75" s="107" t="str">
        <f>IFERROR(ABS(AH40/θ!$I5),"")</f>
        <v/>
      </c>
      <c r="AI75" s="107" t="str">
        <f>IFERROR(ABS(AI40/θ!$I5),"")</f>
        <v/>
      </c>
      <c r="AJ75" s="107"/>
      <c r="AK75" s="107" t="str">
        <f>IFERROR(ABS(AK40/θ!$D5),"")</f>
        <v/>
      </c>
      <c r="AL75" s="101"/>
      <c r="AM75" s="100"/>
      <c r="AN75" s="107" t="str">
        <f>IFERROR(ABS(AN40/θ!$D5),"")</f>
        <v/>
      </c>
      <c r="AO75" s="107"/>
      <c r="AP75" s="107" t="str">
        <f>IFERROR(ABS(AP40/θ!$I5),"")</f>
        <v/>
      </c>
      <c r="AQ75" s="107" t="str">
        <f>IFERROR(ABS(AQ40/θ!$I5),"")</f>
        <v/>
      </c>
      <c r="AR75" s="107"/>
      <c r="AS75" s="107" t="str">
        <f>IFERROR(ABS(AS40/θ!$D5),"")</f>
        <v/>
      </c>
      <c r="AT75" s="101"/>
      <c r="AU75" s="100"/>
      <c r="AV75" s="107" t="str">
        <f>IFERROR(ABS(AV40/θ!$D5),"")</f>
        <v/>
      </c>
      <c r="AW75" s="107"/>
      <c r="AX75" s="107" t="str">
        <f>IFERROR(ABS(AX40/θ!$I5),"")</f>
        <v/>
      </c>
      <c r="AY75" s="107" t="str">
        <f>IFERROR(ABS(AY40/θ!$I5),"")</f>
        <v/>
      </c>
      <c r="AZ75" s="107"/>
      <c r="BA75" s="107" t="str">
        <f>IFERROR(ABS(BA40/θ!$D5),"")</f>
        <v/>
      </c>
      <c r="BB75" s="101"/>
      <c r="BC75" s="69">
        <v>29</v>
      </c>
      <c r="BD75" s="108" t="str">
        <f t="shared" ref="BD75:BD103" si="60">IFERROR(AVERAGE(AE75:BB75),"")</f>
        <v/>
      </c>
      <c r="BE75" s="71">
        <f>NS_層_層間変形!B6</f>
        <v>0.36499999999999999</v>
      </c>
      <c r="BF75" s="48"/>
    </row>
    <row r="76" spans="1:58" x14ac:dyDescent="0.15">
      <c r="AD76" s="19">
        <v>28</v>
      </c>
      <c r="AE76" s="100"/>
      <c r="AF76" s="107" t="str">
        <f>IFERROR(ABS(AF41/θ!$D6),"")</f>
        <v/>
      </c>
      <c r="AG76" s="107"/>
      <c r="AH76" s="107" t="str">
        <f>IFERROR(ABS(AH41/θ!$I6),"")</f>
        <v/>
      </c>
      <c r="AI76" s="107" t="str">
        <f>IFERROR(ABS(AI41/θ!$I6),"")</f>
        <v/>
      </c>
      <c r="AJ76" s="107"/>
      <c r="AK76" s="107" t="str">
        <f>IFERROR(ABS(AK41/θ!$D6),"")</f>
        <v/>
      </c>
      <c r="AL76" s="101"/>
      <c r="AM76" s="100"/>
      <c r="AN76" s="107" t="str">
        <f>IFERROR(ABS(AN41/θ!$D6),"")</f>
        <v/>
      </c>
      <c r="AO76" s="107"/>
      <c r="AP76" s="107">
        <f>IFERROR(ABS(AP41/θ!$I6),"")</f>
        <v>0.45542490050501189</v>
      </c>
      <c r="AQ76" s="107">
        <f>IFERROR(ABS(AQ41/θ!$I6),"")</f>
        <v>0.45226222758483819</v>
      </c>
      <c r="AR76" s="107"/>
      <c r="AS76" s="107" t="str">
        <f>IFERROR(ABS(AS41/θ!$D6),"")</f>
        <v/>
      </c>
      <c r="AT76" s="101"/>
      <c r="AU76" s="100"/>
      <c r="AV76" s="107" t="str">
        <f>IFERROR(ABS(AV41/θ!$D6),"")</f>
        <v/>
      </c>
      <c r="AW76" s="107"/>
      <c r="AX76" s="107">
        <f>IFERROR(ABS(AX41/θ!$I6),"")</f>
        <v>0.44119287236423033</v>
      </c>
      <c r="AY76" s="107">
        <f>IFERROR(ABS(AY41/θ!$I6),"")</f>
        <v>0.44435554528440402</v>
      </c>
      <c r="AZ76" s="107"/>
      <c r="BA76" s="107" t="str">
        <f>IFERROR(ABS(BA41/θ!$D6),"")</f>
        <v/>
      </c>
      <c r="BB76" s="101"/>
      <c r="BC76" s="69">
        <v>28</v>
      </c>
      <c r="BD76" s="108">
        <f t="shared" si="60"/>
        <v>0.44830888643462108</v>
      </c>
      <c r="BE76" s="71">
        <f>NS_層_層間変形!B7</f>
        <v>0.35</v>
      </c>
      <c r="BF76" s="48"/>
    </row>
    <row r="77" spans="1:58" x14ac:dyDescent="0.15">
      <c r="AD77" s="19">
        <v>27</v>
      </c>
      <c r="AE77" s="100"/>
      <c r="AF77" s="107" t="str">
        <f>IFERROR(ABS(AF42/θ!$D7),"")</f>
        <v/>
      </c>
      <c r="AG77" s="107"/>
      <c r="AH77" s="107" t="str">
        <f>IFERROR(ABS(AH42/θ!$I7),"")</f>
        <v/>
      </c>
      <c r="AI77" s="107" t="str">
        <f>IFERROR(ABS(AI42/θ!$I7),"")</f>
        <v/>
      </c>
      <c r="AJ77" s="107"/>
      <c r="AK77" s="107" t="str">
        <f>IFERROR(ABS(AK42/θ!$D7),"")</f>
        <v/>
      </c>
      <c r="AL77" s="101"/>
      <c r="AM77" s="100"/>
      <c r="AN77" s="107" t="str">
        <f>IFERROR(ABS(AN42/θ!$D7),"")</f>
        <v/>
      </c>
      <c r="AO77" s="107"/>
      <c r="AP77" s="107">
        <f>IFERROR(ABS(AP42/θ!$I7),"")</f>
        <v>0.46649425572561981</v>
      </c>
      <c r="AQ77" s="107">
        <f>IFERROR(ABS(AQ42/θ!$I7),"")</f>
        <v>0.46333158280544612</v>
      </c>
      <c r="AR77" s="107"/>
      <c r="AS77" s="107" t="str">
        <f>IFERROR(ABS(AS42/θ!$D7),"")</f>
        <v/>
      </c>
      <c r="AT77" s="101"/>
      <c r="AU77" s="100"/>
      <c r="AV77" s="107" t="str">
        <f>IFERROR(ABS(AV42/θ!$D7),"")</f>
        <v/>
      </c>
      <c r="AW77" s="107"/>
      <c r="AX77" s="107">
        <f>IFERROR(ABS(AX42/θ!$I7),"")</f>
        <v>0.45068089112475135</v>
      </c>
      <c r="AY77" s="107">
        <f>IFERROR(ABS(AY42/θ!$I7),"")</f>
        <v>0.45384356404492504</v>
      </c>
      <c r="AZ77" s="107"/>
      <c r="BA77" s="107" t="str">
        <f>IFERROR(ABS(BA42/θ!$D7),"")</f>
        <v/>
      </c>
      <c r="BB77" s="101"/>
      <c r="BC77" s="69">
        <v>27</v>
      </c>
      <c r="BD77" s="108">
        <f t="shared" si="60"/>
        <v>0.45858757342518558</v>
      </c>
      <c r="BE77" s="71">
        <f>NS_層_層間変形!B8</f>
        <v>0.35799999999999998</v>
      </c>
      <c r="BF77" s="48"/>
    </row>
    <row r="78" spans="1:58" x14ac:dyDescent="0.15">
      <c r="AD78" s="19">
        <v>26</v>
      </c>
      <c r="AE78" s="100"/>
      <c r="AF78" s="107" t="str">
        <f>IFERROR(ABS(AF43/θ!$D8),"")</f>
        <v/>
      </c>
      <c r="AG78" s="107"/>
      <c r="AH78" s="107" t="str">
        <f>IFERROR(ABS(AH43/θ!$I8),"")</f>
        <v/>
      </c>
      <c r="AI78" s="107" t="str">
        <f>IFERROR(ABS(AI43/θ!$I8),"")</f>
        <v/>
      </c>
      <c r="AJ78" s="107"/>
      <c r="AK78" s="107" t="str">
        <f>IFERROR(ABS(AK43/θ!$D8),"")</f>
        <v/>
      </c>
      <c r="AL78" s="101"/>
      <c r="AM78" s="100"/>
      <c r="AN78" s="107" t="str">
        <f>IFERROR(ABS(AN43/θ!$D8),"")</f>
        <v/>
      </c>
      <c r="AO78" s="107"/>
      <c r="AP78" s="107">
        <f>IFERROR(ABS(AP43/θ!$I8),"")</f>
        <v>0.47440093802605404</v>
      </c>
      <c r="AQ78" s="107">
        <f>IFERROR(ABS(AQ43/θ!$I8),"")</f>
        <v>0.4728196015659672</v>
      </c>
      <c r="AR78" s="107"/>
      <c r="AS78" s="107" t="str">
        <f>IFERROR(ABS(AS43/θ!$D8),"")</f>
        <v/>
      </c>
      <c r="AT78" s="101"/>
      <c r="AU78" s="100"/>
      <c r="AV78" s="107" t="str">
        <f>IFERROR(ABS(AV43/θ!$D8),"")</f>
        <v/>
      </c>
      <c r="AW78" s="107"/>
      <c r="AX78" s="107">
        <f>IFERROR(ABS(AX43/θ!$I8),"")</f>
        <v>0.46016890988527243</v>
      </c>
      <c r="AY78" s="107">
        <f>IFERROR(ABS(AY43/θ!$I8),"")</f>
        <v>0.46175024634535927</v>
      </c>
      <c r="AZ78" s="107"/>
      <c r="BA78" s="107" t="str">
        <f>IFERROR(ABS(BA43/θ!$D8),"")</f>
        <v/>
      </c>
      <c r="BB78" s="101"/>
      <c r="BC78" s="69">
        <v>26</v>
      </c>
      <c r="BD78" s="108">
        <f t="shared" si="60"/>
        <v>0.46728492395566323</v>
      </c>
      <c r="BE78" s="71">
        <f>NS_層_層間変形!B9</f>
        <v>0.36499999999999999</v>
      </c>
      <c r="BF78" s="48"/>
    </row>
    <row r="79" spans="1:58" x14ac:dyDescent="0.15">
      <c r="AD79" s="19">
        <v>25</v>
      </c>
      <c r="AE79" s="100"/>
      <c r="AF79" s="107" t="str">
        <f>IFERROR(ABS(AF44/θ!$D9),"")</f>
        <v/>
      </c>
      <c r="AG79" s="107"/>
      <c r="AH79" s="107" t="str">
        <f>IFERROR(ABS(AH44/θ!$I9),"")</f>
        <v/>
      </c>
      <c r="AI79" s="107" t="str">
        <f>IFERROR(ABS(AI44/θ!$I9),"")</f>
        <v/>
      </c>
      <c r="AJ79" s="107"/>
      <c r="AK79" s="107" t="str">
        <f>IFERROR(ABS(AK44/θ!$D9),"")</f>
        <v/>
      </c>
      <c r="AL79" s="101"/>
      <c r="AM79" s="100"/>
      <c r="AN79" s="107" t="str">
        <f>IFERROR(ABS(AN44/θ!$D9),"")</f>
        <v/>
      </c>
      <c r="AO79" s="107"/>
      <c r="AP79" s="107">
        <f>IFERROR(ABS(AP44/θ!$I9),"")</f>
        <v>0.47756361094622773</v>
      </c>
      <c r="AQ79" s="107">
        <f>IFERROR(ABS(AQ44/θ!$I9),"")</f>
        <v>0.47756361094622773</v>
      </c>
      <c r="AR79" s="107"/>
      <c r="AS79" s="107" t="str">
        <f>IFERROR(ABS(AS44/θ!$D9),"")</f>
        <v/>
      </c>
      <c r="AT79" s="101"/>
      <c r="AU79" s="100"/>
      <c r="AV79" s="107" t="str">
        <f>IFERROR(ABS(AV44/θ!$D9),"")</f>
        <v/>
      </c>
      <c r="AW79" s="107"/>
      <c r="AX79" s="107">
        <f>IFERROR(ABS(AX44/θ!$I9),"")</f>
        <v>0.46333158280544612</v>
      </c>
      <c r="AY79" s="107">
        <f>IFERROR(ABS(AY44/θ!$I9),"")</f>
        <v>0.46491291926553296</v>
      </c>
      <c r="AZ79" s="107"/>
      <c r="BA79" s="107" t="str">
        <f>IFERROR(ABS(BA44/θ!$D9),"")</f>
        <v/>
      </c>
      <c r="BB79" s="101"/>
      <c r="BC79" s="69">
        <v>25</v>
      </c>
      <c r="BD79" s="108">
        <f t="shared" si="60"/>
        <v>0.47084293099085867</v>
      </c>
      <c r="BE79" s="71">
        <f>NS_層_層間変形!B10</f>
        <v>0.36799999999999999</v>
      </c>
      <c r="BF79" s="48"/>
    </row>
    <row r="80" spans="1:58" x14ac:dyDescent="0.15">
      <c r="AD80" s="19">
        <v>24</v>
      </c>
      <c r="AE80" s="100"/>
      <c r="AF80" s="107" t="str">
        <f>IFERROR(ABS(AF45/θ!$D10),"")</f>
        <v/>
      </c>
      <c r="AG80" s="107"/>
      <c r="AH80" s="107" t="str">
        <f>IFERROR(ABS(AH45/θ!$I10),"")</f>
        <v/>
      </c>
      <c r="AI80" s="107" t="str">
        <f>IFERROR(ABS(AI45/θ!$I10),"")</f>
        <v/>
      </c>
      <c r="AJ80" s="107"/>
      <c r="AK80" s="107" t="str">
        <f>IFERROR(ABS(AK45/θ!$D10),"")</f>
        <v/>
      </c>
      <c r="AL80" s="101"/>
      <c r="AM80" s="100"/>
      <c r="AN80" s="107" t="str">
        <f>IFERROR(ABS(AN45/θ!$D10),"")</f>
        <v/>
      </c>
      <c r="AO80" s="107"/>
      <c r="AP80" s="107">
        <f>IFERROR(ABS(AP45/θ!$I10),"")</f>
        <v>0.48072628386640148</v>
      </c>
      <c r="AQ80" s="107">
        <f>IFERROR(ABS(AQ45/θ!$I10),"")</f>
        <v>0.48072628386640148</v>
      </c>
      <c r="AR80" s="107"/>
      <c r="AS80" s="107" t="str">
        <f>IFERROR(ABS(AS45/θ!$D10),"")</f>
        <v/>
      </c>
      <c r="AT80" s="101"/>
      <c r="AU80" s="100"/>
      <c r="AV80" s="107" t="str">
        <f>IFERROR(ABS(AV45/θ!$D10),"")</f>
        <v/>
      </c>
      <c r="AW80" s="107"/>
      <c r="AX80" s="107">
        <f>IFERROR(ABS(AX45/θ!$I10),"")</f>
        <v>0.46649425572561981</v>
      </c>
      <c r="AY80" s="107">
        <f>IFERROR(ABS(AY45/θ!$I10),"")</f>
        <v>0.46649425572561981</v>
      </c>
      <c r="AZ80" s="107"/>
      <c r="BA80" s="107" t="str">
        <f>IFERROR(ABS(BA45/θ!$D10),"")</f>
        <v/>
      </c>
      <c r="BB80" s="101"/>
      <c r="BC80" s="69">
        <v>24</v>
      </c>
      <c r="BD80" s="108">
        <f t="shared" si="60"/>
        <v>0.47361026979601062</v>
      </c>
      <c r="BE80" s="71">
        <f>NS_層_層間変形!B11</f>
        <v>0.36899999999999999</v>
      </c>
      <c r="BF80" s="48"/>
    </row>
    <row r="81" spans="30:58" x14ac:dyDescent="0.15">
      <c r="AD81" s="19">
        <v>23</v>
      </c>
      <c r="AE81" s="100"/>
      <c r="AF81" s="107" t="str">
        <f>IFERROR(ABS(AF46/θ!$D11),"")</f>
        <v/>
      </c>
      <c r="AG81" s="107"/>
      <c r="AH81" s="107" t="str">
        <f>IFERROR(ABS(AH46/θ!$I11),"")</f>
        <v/>
      </c>
      <c r="AI81" s="107" t="str">
        <f>IFERROR(ABS(AI46/θ!$I11),"")</f>
        <v/>
      </c>
      <c r="AJ81" s="107"/>
      <c r="AK81" s="107" t="str">
        <f>IFERROR(ABS(AK46/θ!$D11),"")</f>
        <v/>
      </c>
      <c r="AL81" s="101"/>
      <c r="AM81" s="100"/>
      <c r="AN81" s="107" t="str">
        <f>IFERROR(ABS(AN46/θ!$D11),"")</f>
        <v/>
      </c>
      <c r="AO81" s="107"/>
      <c r="AP81" s="107">
        <f>IFERROR(ABS(AP46/θ!$I11),"")</f>
        <v>0.48388895678657518</v>
      </c>
      <c r="AQ81" s="107">
        <f>IFERROR(ABS(AQ46/θ!$I11),"")</f>
        <v>0.48388895678657518</v>
      </c>
      <c r="AR81" s="107"/>
      <c r="AS81" s="107" t="str">
        <f>IFERROR(ABS(AS46/θ!$D11),"")</f>
        <v/>
      </c>
      <c r="AT81" s="101"/>
      <c r="AU81" s="100"/>
      <c r="AV81" s="107" t="str">
        <f>IFERROR(ABS(AV46/θ!$D11),"")</f>
        <v/>
      </c>
      <c r="AW81" s="107"/>
      <c r="AX81" s="107">
        <f>IFERROR(ABS(AX46/θ!$I11),"")</f>
        <v>0.46807559218570666</v>
      </c>
      <c r="AY81" s="107">
        <f>IFERROR(ABS(AY46/θ!$I11),"")</f>
        <v>0.46807559218570666</v>
      </c>
      <c r="AZ81" s="107"/>
      <c r="BA81" s="107" t="str">
        <f>IFERROR(ABS(BA46/θ!$D11),"")</f>
        <v/>
      </c>
      <c r="BB81" s="101"/>
      <c r="BC81" s="69">
        <v>23</v>
      </c>
      <c r="BD81" s="108">
        <f t="shared" si="60"/>
        <v>0.47598227448614094</v>
      </c>
      <c r="BE81" s="71">
        <f>NS_層_層間変形!B12</f>
        <v>0.371</v>
      </c>
      <c r="BF81" s="48"/>
    </row>
    <row r="82" spans="30:58" x14ac:dyDescent="0.15">
      <c r="AD82" s="19">
        <v>22</v>
      </c>
      <c r="AE82" s="100"/>
      <c r="AF82" s="107" t="str">
        <f>IFERROR(ABS(AF47/θ!$D12),"")</f>
        <v/>
      </c>
      <c r="AG82" s="107"/>
      <c r="AH82" s="107" t="str">
        <f>IFERROR(ABS(AH47/θ!$I12),"")</f>
        <v/>
      </c>
      <c r="AI82" s="107" t="str">
        <f>IFERROR(ABS(AI47/θ!$I12),"")</f>
        <v/>
      </c>
      <c r="AJ82" s="107"/>
      <c r="AK82" s="107" t="str">
        <f>IFERROR(ABS(AK47/θ!$D12),"")</f>
        <v/>
      </c>
      <c r="AL82" s="101"/>
      <c r="AM82" s="100"/>
      <c r="AN82" s="107" t="str">
        <f>IFERROR(ABS(AN47/θ!$D12),"")</f>
        <v/>
      </c>
      <c r="AO82" s="107"/>
      <c r="AP82" s="107">
        <f>IFERROR(ABS(AP47/θ!$I12),"")</f>
        <v>0.48230762032648833</v>
      </c>
      <c r="AQ82" s="107">
        <f>IFERROR(ABS(AQ47/θ!$I12),"")</f>
        <v>0.48072628386640148</v>
      </c>
      <c r="AR82" s="107"/>
      <c r="AS82" s="107" t="str">
        <f>IFERROR(ABS(AS47/θ!$D12),"")</f>
        <v/>
      </c>
      <c r="AT82" s="101"/>
      <c r="AU82" s="100"/>
      <c r="AV82" s="107" t="str">
        <f>IFERROR(ABS(AV47/θ!$D12),"")</f>
        <v/>
      </c>
      <c r="AW82" s="107"/>
      <c r="AX82" s="107">
        <f>IFERROR(ABS(AX47/θ!$I12),"")</f>
        <v>0.46333158280544612</v>
      </c>
      <c r="AY82" s="107">
        <f>IFERROR(ABS(AY47/θ!$I12),"")</f>
        <v>0.46333158280544612</v>
      </c>
      <c r="AZ82" s="107"/>
      <c r="BA82" s="107" t="str">
        <f>IFERROR(ABS(BA47/θ!$D12),"")</f>
        <v/>
      </c>
      <c r="BB82" s="101"/>
      <c r="BC82" s="69">
        <v>22</v>
      </c>
      <c r="BD82" s="108">
        <f t="shared" si="60"/>
        <v>0.47242426745094551</v>
      </c>
      <c r="BE82" s="71">
        <f>NS_層_層間変形!B13</f>
        <v>0.36699999999999999</v>
      </c>
    </row>
    <row r="83" spans="30:58" x14ac:dyDescent="0.15">
      <c r="AD83" s="19">
        <v>21</v>
      </c>
      <c r="AE83" s="100"/>
      <c r="AF83" s="107" t="str">
        <f>IFERROR(ABS(AF48/θ!$D13),"")</f>
        <v/>
      </c>
      <c r="AG83" s="107"/>
      <c r="AH83" s="107" t="str">
        <f>IFERROR(ABS(AH48/θ!$I13),"")</f>
        <v/>
      </c>
      <c r="AI83" s="107" t="str">
        <f>IFERROR(ABS(AI48/θ!$I13),"")</f>
        <v/>
      </c>
      <c r="AJ83" s="107"/>
      <c r="AK83" s="107" t="str">
        <f>IFERROR(ABS(AK48/θ!$D13),"")</f>
        <v/>
      </c>
      <c r="AL83" s="101"/>
      <c r="AM83" s="100"/>
      <c r="AN83" s="107" t="str">
        <f>IFERROR(ABS(AN48/θ!$D13),"")</f>
        <v/>
      </c>
      <c r="AO83" s="107"/>
      <c r="AP83" s="107">
        <f>IFERROR(ABS(AP48/θ!$I13),"")</f>
        <v>0.72680482921853962</v>
      </c>
      <c r="AQ83" s="107">
        <f>IFERROR(ABS(AQ48/θ!$I13),"")</f>
        <v>0.72680482921853962</v>
      </c>
      <c r="AR83" s="107"/>
      <c r="AS83" s="107" t="str">
        <f>IFERROR(ABS(AS48/θ!$D13),"")</f>
        <v/>
      </c>
      <c r="AT83" s="101"/>
      <c r="AU83" s="100"/>
      <c r="AV83" s="107" t="str">
        <f>IFERROR(ABS(AV48/θ!$D13),"")</f>
        <v/>
      </c>
      <c r="AW83" s="107"/>
      <c r="AX83" s="107">
        <f>IFERROR(ABS(AX48/θ!$I13),"")</f>
        <v>0.70898127754833018</v>
      </c>
      <c r="AY83" s="107">
        <f>IFERROR(ABS(AY48/θ!$I13),"")</f>
        <v>0.70898127754833018</v>
      </c>
      <c r="AZ83" s="107"/>
      <c r="BA83" s="107" t="str">
        <f>IFERROR(ABS(BA48/θ!$D13),"")</f>
        <v/>
      </c>
      <c r="BB83" s="101"/>
      <c r="BC83" s="69">
        <v>21</v>
      </c>
      <c r="BD83" s="108">
        <f t="shared" si="60"/>
        <v>0.7178930533834349</v>
      </c>
      <c r="BE83" s="71">
        <f>NS_層_層間変形!B14</f>
        <v>0.57099999999999995</v>
      </c>
    </row>
    <row r="84" spans="30:58" x14ac:dyDescent="0.15">
      <c r="AD84" s="19">
        <v>20</v>
      </c>
      <c r="AE84" s="100"/>
      <c r="AF84" s="107" t="str">
        <f>IFERROR(ABS(AF49/θ!$D14),"")</f>
        <v/>
      </c>
      <c r="AG84" s="107"/>
      <c r="AH84" s="107" t="str">
        <f>IFERROR(ABS(AH49/θ!$I14),"")</f>
        <v/>
      </c>
      <c r="AI84" s="107" t="str">
        <f>IFERROR(ABS(AI49/θ!$I14),"")</f>
        <v/>
      </c>
      <c r="AJ84" s="107"/>
      <c r="AK84" s="107" t="str">
        <f>IFERROR(ABS(AK49/θ!$D14),"")</f>
        <v/>
      </c>
      <c r="AL84" s="101"/>
      <c r="AM84" s="100"/>
      <c r="AN84" s="107" t="str">
        <f>IFERROR(ABS(AN49/θ!$D14),"")</f>
        <v/>
      </c>
      <c r="AO84" s="107"/>
      <c r="AP84" s="107">
        <f>IFERROR(ABS(AP49/θ!$I14),"")</f>
        <v>0.51471219358643772</v>
      </c>
      <c r="AQ84" s="107">
        <f>IFERROR(ABS(AQ49/θ!$I14),"")</f>
        <v>0.51471219358643772</v>
      </c>
      <c r="AR84" s="107"/>
      <c r="AS84" s="107" t="str">
        <f>IFERROR(ABS(AS49/θ!$D14),"")</f>
        <v/>
      </c>
      <c r="AT84" s="101"/>
      <c r="AU84" s="100"/>
      <c r="AV84" s="107" t="str">
        <f>IFERROR(ABS(AV49/θ!$D14),"")</f>
        <v/>
      </c>
      <c r="AW84" s="107"/>
      <c r="AX84" s="107">
        <f>IFERROR(ABS(AX49/θ!$I14),"")</f>
        <v>0.5031270316729165</v>
      </c>
      <c r="AY84" s="107">
        <f>IFERROR(ABS(AY49/θ!$I14),"")</f>
        <v>0.5031270316729165</v>
      </c>
      <c r="AZ84" s="107"/>
      <c r="BA84" s="107" t="str">
        <f>IFERROR(ABS(BA49/θ!$D14),"")</f>
        <v/>
      </c>
      <c r="BB84" s="101"/>
      <c r="BC84" s="69">
        <v>20</v>
      </c>
      <c r="BD84" s="108">
        <f t="shared" si="60"/>
        <v>0.50891961262967711</v>
      </c>
      <c r="BE84" s="71">
        <f>NS_層_層間変形!B15</f>
        <v>0.39300000000000002</v>
      </c>
    </row>
    <row r="85" spans="30:58" x14ac:dyDescent="0.15">
      <c r="AD85" s="19">
        <v>19</v>
      </c>
      <c r="AE85" s="100"/>
      <c r="AF85" s="107" t="str">
        <f>IFERROR(ABS(AF50/θ!$D15),"")</f>
        <v/>
      </c>
      <c r="AG85" s="107"/>
      <c r="AH85" s="107" t="str">
        <f>IFERROR(ABS(AH50/θ!$I15),"")</f>
        <v/>
      </c>
      <c r="AI85" s="107" t="str">
        <f>IFERROR(ABS(AI50/θ!$I15),"")</f>
        <v/>
      </c>
      <c r="AJ85" s="107"/>
      <c r="AK85" s="107" t="str">
        <f>IFERROR(ABS(AK50/θ!$D15),"")</f>
        <v/>
      </c>
      <c r="AL85" s="101"/>
      <c r="AM85" s="100"/>
      <c r="AN85" s="107" t="str">
        <f>IFERROR(ABS(AN50/θ!$D15),"")</f>
        <v/>
      </c>
      <c r="AO85" s="107"/>
      <c r="AP85" s="107">
        <f>IFERROR(ABS(AP50/θ!$I15),"")</f>
        <v>0.4998169854119105</v>
      </c>
      <c r="AQ85" s="107">
        <f>IFERROR(ABS(AQ50/θ!$I15),"")</f>
        <v>0.4998169854119105</v>
      </c>
      <c r="AR85" s="107"/>
      <c r="AS85" s="107" t="str">
        <f>IFERROR(ABS(AS50/θ!$D15),"")</f>
        <v/>
      </c>
      <c r="AT85" s="101"/>
      <c r="AU85" s="100"/>
      <c r="AV85" s="107" t="str">
        <f>IFERROR(ABS(AV50/θ!$D15),"")</f>
        <v/>
      </c>
      <c r="AW85" s="107"/>
      <c r="AX85" s="107">
        <f>IFERROR(ABS(AX50/θ!$I15),"")</f>
        <v>0.48988684662889243</v>
      </c>
      <c r="AY85" s="107">
        <f>IFERROR(ABS(AY50/θ!$I15),"")</f>
        <v>0.48988684662889243</v>
      </c>
      <c r="AZ85" s="107"/>
      <c r="BA85" s="107" t="str">
        <f>IFERROR(ABS(BA50/θ!$D15),"")</f>
        <v/>
      </c>
      <c r="BB85" s="101"/>
      <c r="BC85" s="69">
        <v>19</v>
      </c>
      <c r="BD85" s="108">
        <f t="shared" si="60"/>
        <v>0.49485191602040146</v>
      </c>
      <c r="BE85" s="71">
        <f>NS_層_層間変形!B16</f>
        <v>0.376</v>
      </c>
    </row>
    <row r="86" spans="30:58" x14ac:dyDescent="0.15">
      <c r="AD86" s="19">
        <v>18</v>
      </c>
      <c r="AE86" s="100"/>
      <c r="AF86" s="107" t="str">
        <f>IFERROR(ABS(AF51/θ!$D16),"")</f>
        <v/>
      </c>
      <c r="AG86" s="107"/>
      <c r="AH86" s="107" t="str">
        <f>IFERROR(ABS(AH51/θ!$I16),"")</f>
        <v/>
      </c>
      <c r="AI86" s="107" t="str">
        <f>IFERROR(ABS(AI51/θ!$I16),"")</f>
        <v/>
      </c>
      <c r="AJ86" s="107"/>
      <c r="AK86" s="107" t="str">
        <f>IFERROR(ABS(AK51/θ!$D16),"")</f>
        <v/>
      </c>
      <c r="AL86" s="101"/>
      <c r="AM86" s="100"/>
      <c r="AN86" s="107" t="str">
        <f>IFERROR(ABS(AN51/θ!$D16),"")</f>
        <v/>
      </c>
      <c r="AO86" s="107"/>
      <c r="AP86" s="107">
        <f>IFERROR(ABS(AP51/θ!$I16),"")</f>
        <v>0.49319689288989843</v>
      </c>
      <c r="AQ86" s="107">
        <f>IFERROR(ABS(AQ51/θ!$I16),"")</f>
        <v>0.49319689288989843</v>
      </c>
      <c r="AR86" s="107"/>
      <c r="AS86" s="107" t="str">
        <f>IFERROR(ABS(AS51/θ!$D16),"")</f>
        <v/>
      </c>
      <c r="AT86" s="101"/>
      <c r="AU86" s="100"/>
      <c r="AV86" s="107" t="str">
        <f>IFERROR(ABS(AV51/θ!$D16),"")</f>
        <v/>
      </c>
      <c r="AW86" s="107"/>
      <c r="AX86" s="107">
        <f>IFERROR(ABS(AX51/θ!$I16),"")</f>
        <v>0.48492177723738339</v>
      </c>
      <c r="AY86" s="107">
        <f>IFERROR(ABS(AY51/θ!$I16),"")</f>
        <v>0.48492177723738339</v>
      </c>
      <c r="AZ86" s="107"/>
      <c r="BA86" s="107" t="str">
        <f>IFERROR(ABS(BA51/θ!$D16),"")</f>
        <v/>
      </c>
      <c r="BB86" s="101"/>
      <c r="BC86" s="69">
        <v>18</v>
      </c>
      <c r="BD86" s="108">
        <f t="shared" si="60"/>
        <v>0.48905933506364085</v>
      </c>
      <c r="BE86" s="71">
        <f>NS_層_層間変形!B17</f>
        <v>0.36799999999999999</v>
      </c>
    </row>
    <row r="87" spans="30:58" x14ac:dyDescent="0.15">
      <c r="AD87" s="19">
        <v>17</v>
      </c>
      <c r="AE87" s="100"/>
      <c r="AF87" s="107" t="str">
        <f>IFERROR(ABS(AF52/θ!$D17),"")</f>
        <v/>
      </c>
      <c r="AG87" s="107"/>
      <c r="AH87" s="107" t="str">
        <f>IFERROR(ABS(AH52/θ!$I17),"")</f>
        <v/>
      </c>
      <c r="AI87" s="107" t="str">
        <f>IFERROR(ABS(AI52/θ!$I17),"")</f>
        <v/>
      </c>
      <c r="AJ87" s="107"/>
      <c r="AK87" s="107" t="str">
        <f>IFERROR(ABS(AK52/θ!$D17),"")</f>
        <v/>
      </c>
      <c r="AL87" s="101"/>
      <c r="AM87" s="100"/>
      <c r="AN87" s="107" t="str">
        <f>IFERROR(ABS(AN52/θ!$D17),"")</f>
        <v/>
      </c>
      <c r="AO87" s="107"/>
      <c r="AP87" s="107">
        <f>IFERROR(ABS(AP52/θ!$I17),"")</f>
        <v>0.47830168471537132</v>
      </c>
      <c r="AQ87" s="107">
        <f>IFERROR(ABS(AQ52/θ!$I17),"")</f>
        <v>0.47830168471537132</v>
      </c>
      <c r="AR87" s="107"/>
      <c r="AS87" s="107" t="str">
        <f>IFERROR(ABS(AS52/θ!$D17),"")</f>
        <v/>
      </c>
      <c r="AT87" s="101"/>
      <c r="AU87" s="100"/>
      <c r="AV87" s="107" t="str">
        <f>IFERROR(ABS(AV52/θ!$D17),"")</f>
        <v/>
      </c>
      <c r="AW87" s="107"/>
      <c r="AX87" s="107">
        <f>IFERROR(ABS(AX52/θ!$I17),"")</f>
        <v>0.47002656906285623</v>
      </c>
      <c r="AY87" s="107">
        <f>IFERROR(ABS(AY52/θ!$I17),"")</f>
        <v>0.47002656906285623</v>
      </c>
      <c r="AZ87" s="107"/>
      <c r="BA87" s="107" t="str">
        <f>IFERROR(ABS(BA52/θ!$D17),"")</f>
        <v/>
      </c>
      <c r="BB87" s="101"/>
      <c r="BC87" s="69">
        <v>17</v>
      </c>
      <c r="BD87" s="108">
        <f t="shared" si="60"/>
        <v>0.4741641268891138</v>
      </c>
      <c r="BE87" s="71">
        <f>NS_層_層間変形!B18</f>
        <v>0.35499999999999998</v>
      </c>
    </row>
    <row r="88" spans="30:58" x14ac:dyDescent="0.15">
      <c r="AD88" s="19">
        <v>16</v>
      </c>
      <c r="AE88" s="100"/>
      <c r="AF88" s="107" t="str">
        <f>IFERROR(ABS(AF53/θ!$D18),"")</f>
        <v/>
      </c>
      <c r="AG88" s="107"/>
      <c r="AH88" s="107" t="str">
        <f>IFERROR(ABS(AH53/θ!$I18),"")</f>
        <v/>
      </c>
      <c r="AI88" s="107" t="str">
        <f>IFERROR(ABS(AI53/θ!$I18),"")</f>
        <v/>
      </c>
      <c r="AJ88" s="107"/>
      <c r="AK88" s="107" t="str">
        <f>IFERROR(ABS(AK53/θ!$D18),"")</f>
        <v/>
      </c>
      <c r="AL88" s="101"/>
      <c r="AM88" s="100"/>
      <c r="AN88" s="107" t="str">
        <f>IFERROR(ABS(AN53/θ!$D18),"")</f>
        <v/>
      </c>
      <c r="AO88" s="107"/>
      <c r="AP88" s="107">
        <f>IFERROR(ABS(AP53/θ!$I18),"")</f>
        <v>0.60754838490444529</v>
      </c>
      <c r="AQ88" s="107">
        <f>IFERROR(ABS(AQ53/θ!$I18),"")</f>
        <v>0.60754838490444529</v>
      </c>
      <c r="AR88" s="107"/>
      <c r="AS88" s="107" t="str">
        <f>IFERROR(ABS(AS53/θ!$D18),"")</f>
        <v/>
      </c>
      <c r="AT88" s="101"/>
      <c r="AU88" s="100"/>
      <c r="AV88" s="107" t="str">
        <f>IFERROR(ABS(AV53/θ!$D18),"")</f>
        <v/>
      </c>
      <c r="AW88" s="107"/>
      <c r="AX88" s="107">
        <f>IFERROR(ABS(AX53/θ!$I18),"")</f>
        <v>0.60000119999879997</v>
      </c>
      <c r="AY88" s="107">
        <f>IFERROR(ABS(AY53/θ!$I18),"")</f>
        <v>0.60000119999879997</v>
      </c>
      <c r="AZ88" s="107"/>
      <c r="BA88" s="107" t="str">
        <f>IFERROR(ABS(BA53/θ!$D18),"")</f>
        <v/>
      </c>
      <c r="BB88" s="101"/>
      <c r="BC88" s="69">
        <v>16</v>
      </c>
      <c r="BD88" s="108">
        <f t="shared" si="60"/>
        <v>0.60377479245162258</v>
      </c>
      <c r="BE88" s="71">
        <f>NS_層_層間変形!B19</f>
        <v>0.45300000000000001</v>
      </c>
    </row>
    <row r="89" spans="30:58" x14ac:dyDescent="0.15">
      <c r="AD89" s="19">
        <v>15</v>
      </c>
      <c r="AE89" s="100"/>
      <c r="AF89" s="107" t="str">
        <f>IFERROR(ABS(AF54/θ!$D19),"")</f>
        <v/>
      </c>
      <c r="AG89" s="107"/>
      <c r="AH89" s="107" t="str">
        <f>IFERROR(ABS(AH54/θ!$I19),"")</f>
        <v/>
      </c>
      <c r="AI89" s="107" t="str">
        <f>IFERROR(ABS(AI54/θ!$I19),"")</f>
        <v/>
      </c>
      <c r="AJ89" s="107"/>
      <c r="AK89" s="107" t="str">
        <f>IFERROR(ABS(AK54/θ!$D19),"")</f>
        <v/>
      </c>
      <c r="AL89" s="101"/>
      <c r="AM89" s="100"/>
      <c r="AN89" s="107" t="str">
        <f>IFERROR(ABS(AN54/θ!$D19),"")</f>
        <v/>
      </c>
      <c r="AO89" s="107"/>
      <c r="AP89" s="107">
        <f>IFERROR(ABS(AP54/θ!$I19),"")</f>
        <v>0.48888866063757291</v>
      </c>
      <c r="AQ89" s="107">
        <f>IFERROR(ABS(AQ54/θ!$I19),"")</f>
        <v>0.48888866063757291</v>
      </c>
      <c r="AR89" s="107"/>
      <c r="AS89" s="107" t="str">
        <f>IFERROR(ABS(AS54/θ!$D19),"")</f>
        <v/>
      </c>
      <c r="AT89" s="101"/>
      <c r="AU89" s="100"/>
      <c r="AV89" s="107" t="str">
        <f>IFERROR(ABS(AV54/θ!$D19),"")</f>
        <v/>
      </c>
      <c r="AW89" s="107"/>
      <c r="AX89" s="107">
        <f>IFERROR(ABS(AX54/θ!$I19),"")</f>
        <v>0.4821685415910083</v>
      </c>
      <c r="AY89" s="107">
        <f>IFERROR(ABS(AY54/θ!$I19),"")</f>
        <v>0.4821685415910083</v>
      </c>
      <c r="AZ89" s="107"/>
      <c r="BA89" s="107" t="str">
        <f>IFERROR(ABS(BA54/θ!$D19),"")</f>
        <v/>
      </c>
      <c r="BB89" s="101"/>
      <c r="BC89" s="69">
        <v>15</v>
      </c>
      <c r="BD89" s="108">
        <f t="shared" si="60"/>
        <v>0.48552860111429064</v>
      </c>
      <c r="BE89" s="71">
        <f>NS_層_層間変形!B20</f>
        <v>0.35599999999999998</v>
      </c>
    </row>
    <row r="90" spans="30:58" x14ac:dyDescent="0.15">
      <c r="AD90" s="19">
        <v>14</v>
      </c>
      <c r="AE90" s="100"/>
      <c r="AF90" s="107" t="str">
        <f>IFERROR(ABS(AF55/θ!$D20),"")</f>
        <v/>
      </c>
      <c r="AG90" s="107"/>
      <c r="AH90" s="107" t="str">
        <f>IFERROR(ABS(AH55/θ!$I20),"")</f>
        <v/>
      </c>
      <c r="AI90" s="107" t="str">
        <f>IFERROR(ABS(AI55/θ!$I20),"")</f>
        <v/>
      </c>
      <c r="AJ90" s="107"/>
      <c r="AK90" s="107" t="str">
        <f>IFERROR(ABS(AK55/θ!$D20),"")</f>
        <v/>
      </c>
      <c r="AL90" s="101"/>
      <c r="AM90" s="100"/>
      <c r="AN90" s="107" t="str">
        <f>IFERROR(ABS(AN55/θ!$D20),"")</f>
        <v/>
      </c>
      <c r="AO90" s="107"/>
      <c r="AP90" s="107">
        <f>IFERROR(ABS(AP55/θ!$I20),"")</f>
        <v>0.47880848206772603</v>
      </c>
      <c r="AQ90" s="107">
        <f>IFERROR(ABS(AQ55/θ!$I20),"")</f>
        <v>0.47880848206772603</v>
      </c>
      <c r="AR90" s="107"/>
      <c r="AS90" s="107" t="str">
        <f>IFERROR(ABS(AS55/θ!$D20),"")</f>
        <v/>
      </c>
      <c r="AT90" s="101"/>
      <c r="AU90" s="100"/>
      <c r="AV90" s="107" t="str">
        <f>IFERROR(ABS(AV55/θ!$D20),"")</f>
        <v/>
      </c>
      <c r="AW90" s="107"/>
      <c r="AX90" s="107">
        <f>IFERROR(ABS(AX55/θ!$I20),"")</f>
        <v>0.47376839278280258</v>
      </c>
      <c r="AY90" s="107">
        <f>IFERROR(ABS(AY55/θ!$I20),"")</f>
        <v>0.47376839278280258</v>
      </c>
      <c r="AZ90" s="107"/>
      <c r="BA90" s="107" t="str">
        <f>IFERROR(ABS(BA55/θ!$D20),"")</f>
        <v/>
      </c>
      <c r="BB90" s="101"/>
      <c r="BC90" s="69">
        <v>14</v>
      </c>
      <c r="BD90" s="108">
        <f t="shared" si="60"/>
        <v>0.47628843742526428</v>
      </c>
      <c r="BE90" s="71">
        <f>NS_層_層間変形!B21</f>
        <v>0.34599999999999997</v>
      </c>
    </row>
    <row r="91" spans="30:58" x14ac:dyDescent="0.15">
      <c r="AD91" s="19">
        <v>13</v>
      </c>
      <c r="AE91" s="100"/>
      <c r="AF91" s="107" t="str">
        <f>IFERROR(ABS(AF56/θ!$D21),"")</f>
        <v/>
      </c>
      <c r="AG91" s="107"/>
      <c r="AH91" s="107" t="str">
        <f>IFERROR(ABS(AH56/θ!$I21),"")</f>
        <v/>
      </c>
      <c r="AI91" s="107" t="str">
        <f>IFERROR(ABS(AI56/θ!$I21),"")</f>
        <v/>
      </c>
      <c r="AJ91" s="107"/>
      <c r="AK91" s="107" t="str">
        <f>IFERROR(ABS(AK56/θ!$D21),"")</f>
        <v/>
      </c>
      <c r="AL91" s="101"/>
      <c r="AM91" s="100"/>
      <c r="AN91" s="107" t="str">
        <f>IFERROR(ABS(AN56/θ!$D21),"")</f>
        <v/>
      </c>
      <c r="AO91" s="107"/>
      <c r="AP91" s="107">
        <f>IFERROR(ABS(AP56/θ!$I21),"")</f>
        <v>0.41589148900284079</v>
      </c>
      <c r="AQ91" s="107">
        <f>IFERROR(ABS(AQ56/θ!$I21),"")</f>
        <v>0.41589148900284079</v>
      </c>
      <c r="AR91" s="107"/>
      <c r="AS91" s="107" t="str">
        <f>IFERROR(ABS(AS56/θ!$D21),"")</f>
        <v/>
      </c>
      <c r="AT91" s="101"/>
      <c r="AU91" s="100"/>
      <c r="AV91" s="107" t="str">
        <f>IFERROR(ABS(AV56/θ!$D21),"")</f>
        <v/>
      </c>
      <c r="AW91" s="107"/>
      <c r="AX91" s="107">
        <f>IFERROR(ABS(AX56/θ!$I21),"")</f>
        <v>0.41114747962258019</v>
      </c>
      <c r="AY91" s="107">
        <f>IFERROR(ABS(AY56/θ!$I21),"")</f>
        <v>0.41114747962258019</v>
      </c>
      <c r="AZ91" s="107"/>
      <c r="BA91" s="107" t="str">
        <f>IFERROR(ABS(BA56/θ!$D21),"")</f>
        <v/>
      </c>
      <c r="BB91" s="101"/>
      <c r="BC91" s="69">
        <v>13</v>
      </c>
      <c r="BD91" s="108">
        <f t="shared" si="60"/>
        <v>0.41351948431271052</v>
      </c>
      <c r="BE91" s="71">
        <f>NS_層_層間変形!B22</f>
        <v>0.29499999999999998</v>
      </c>
    </row>
    <row r="92" spans="30:58" x14ac:dyDescent="0.15">
      <c r="AD92" s="19">
        <v>12</v>
      </c>
      <c r="AE92" s="100"/>
      <c r="AF92" s="107" t="str">
        <f>IFERROR(ABS(AF57/θ!$D22),"")</f>
        <v/>
      </c>
      <c r="AG92" s="107"/>
      <c r="AH92" s="107" t="str">
        <f>IFERROR(ABS(AH57/θ!$I22),"")</f>
        <v/>
      </c>
      <c r="AI92" s="107" t="str">
        <f>IFERROR(ABS(AI57/θ!$I22),"")</f>
        <v/>
      </c>
      <c r="AJ92" s="107"/>
      <c r="AK92" s="107" t="str">
        <f>IFERROR(ABS(AK57/θ!$D22),"")</f>
        <v/>
      </c>
      <c r="AL92" s="101"/>
      <c r="AM92" s="100"/>
      <c r="AN92" s="107" t="str">
        <f>IFERROR(ABS(AN57/θ!$D22),"")</f>
        <v/>
      </c>
      <c r="AO92" s="107"/>
      <c r="AP92" s="107">
        <f>IFERROR(ABS(AP57/θ!$I22),"")</f>
        <v>0.40482213378223281</v>
      </c>
      <c r="AQ92" s="107">
        <f>IFERROR(ABS(AQ57/θ!$I22),"")</f>
        <v>0.40482213378223281</v>
      </c>
      <c r="AR92" s="107"/>
      <c r="AS92" s="107" t="str">
        <f>IFERROR(ABS(AS57/θ!$D22),"")</f>
        <v/>
      </c>
      <c r="AT92" s="101"/>
      <c r="AU92" s="100"/>
      <c r="AV92" s="107" t="str">
        <f>IFERROR(ABS(AV57/θ!$D22),"")</f>
        <v/>
      </c>
      <c r="AW92" s="107"/>
      <c r="AX92" s="107">
        <f>IFERROR(ABS(AX57/θ!$I22),"")</f>
        <v>0.40007812440197227</v>
      </c>
      <c r="AY92" s="107">
        <f>IFERROR(ABS(AY57/θ!$I22),"")</f>
        <v>0.40007812440197227</v>
      </c>
      <c r="AZ92" s="107"/>
      <c r="BA92" s="107" t="str">
        <f>IFERROR(ABS(BA57/θ!$D22),"")</f>
        <v/>
      </c>
      <c r="BB92" s="101"/>
      <c r="BC92" s="69">
        <v>12</v>
      </c>
      <c r="BD92" s="108">
        <f t="shared" si="60"/>
        <v>0.40245012909210254</v>
      </c>
      <c r="BE92" s="71">
        <f>NS_層_層間変形!B23</f>
        <v>0.28499999999999998</v>
      </c>
    </row>
    <row r="93" spans="30:58" x14ac:dyDescent="0.15">
      <c r="AD93" s="19">
        <v>11</v>
      </c>
      <c r="AE93" s="100"/>
      <c r="AF93" s="107" t="str">
        <f>IFERROR(ABS(AF58/θ!$D23),"")</f>
        <v/>
      </c>
      <c r="AG93" s="107"/>
      <c r="AH93" s="107" t="str">
        <f>IFERROR(ABS(AH58/θ!$I23),"")</f>
        <v/>
      </c>
      <c r="AI93" s="107" t="str">
        <f>IFERROR(ABS(AI58/θ!$I23),"")</f>
        <v/>
      </c>
      <c r="AJ93" s="107"/>
      <c r="AK93" s="107" t="str">
        <f>IFERROR(ABS(AK58/θ!$D23),"")</f>
        <v/>
      </c>
      <c r="AL93" s="101"/>
      <c r="AM93" s="100"/>
      <c r="AN93" s="107" t="str">
        <f>IFERROR(ABS(AN58/θ!$D23),"")</f>
        <v/>
      </c>
      <c r="AO93" s="107"/>
      <c r="AP93" s="107">
        <f>IFERROR(ABS(AP58/θ!$I23),"")</f>
        <v>0.39217144210153804</v>
      </c>
      <c r="AQ93" s="107">
        <f>IFERROR(ABS(AQ58/θ!$I23),"")</f>
        <v>0.39217144210153804</v>
      </c>
      <c r="AR93" s="107"/>
      <c r="AS93" s="107" t="str">
        <f>IFERROR(ABS(AS58/θ!$D23),"")</f>
        <v/>
      </c>
      <c r="AT93" s="101"/>
      <c r="AU93" s="100"/>
      <c r="AV93" s="107" t="str">
        <f>IFERROR(ABS(AV58/θ!$D23),"")</f>
        <v/>
      </c>
      <c r="AW93" s="107"/>
      <c r="AX93" s="107">
        <f>IFERROR(ABS(AX58/θ!$I23),"")</f>
        <v>0.38900876918136434</v>
      </c>
      <c r="AY93" s="107">
        <f>IFERROR(ABS(AY58/θ!$I23),"")</f>
        <v>0.38900876918136434</v>
      </c>
      <c r="AZ93" s="107"/>
      <c r="BA93" s="107" t="str">
        <f>IFERROR(ABS(BA58/θ!$D23),"")</f>
        <v/>
      </c>
      <c r="BB93" s="101"/>
      <c r="BC93" s="69">
        <v>11</v>
      </c>
      <c r="BD93" s="108">
        <f t="shared" si="60"/>
        <v>0.39059010564145119</v>
      </c>
      <c r="BE93" s="71">
        <f>NS_層_層間変形!B24</f>
        <v>0.27300000000000002</v>
      </c>
    </row>
    <row r="94" spans="30:58" x14ac:dyDescent="0.15">
      <c r="AD94" s="19">
        <v>10</v>
      </c>
      <c r="AE94" s="100"/>
      <c r="AF94" s="107" t="str">
        <f>IFERROR(ABS(AF59/θ!$D24),"")</f>
        <v/>
      </c>
      <c r="AG94" s="107"/>
      <c r="AH94" s="107" t="str">
        <f>IFERROR(ABS(AH59/θ!$I24),"")</f>
        <v/>
      </c>
      <c r="AI94" s="107" t="str">
        <f>IFERROR(ABS(AI59/θ!$I24),"")</f>
        <v/>
      </c>
      <c r="AJ94" s="107"/>
      <c r="AK94" s="107" t="str">
        <f>IFERROR(ABS(AK59/θ!$D24),"")</f>
        <v/>
      </c>
      <c r="AL94" s="101"/>
      <c r="AM94" s="100"/>
      <c r="AN94" s="107" t="str">
        <f>IFERROR(ABS(AN59/θ!$D24),"")</f>
        <v/>
      </c>
      <c r="AO94" s="107"/>
      <c r="AP94" s="107">
        <f>IFERROR(ABS(AP59/θ!$I24),"")</f>
        <v>0.42672755945685059</v>
      </c>
      <c r="AQ94" s="107">
        <f>IFERROR(ABS(AQ59/θ!$I24),"")</f>
        <v>0.42672755945685059</v>
      </c>
      <c r="AR94" s="107"/>
      <c r="AS94" s="107" t="str">
        <f>IFERROR(ABS(AS59/θ!$D24),"")</f>
        <v/>
      </c>
      <c r="AT94" s="101"/>
      <c r="AU94" s="100"/>
      <c r="AV94" s="107" t="str">
        <f>IFERROR(ABS(AV59/θ!$D24),"")</f>
        <v/>
      </c>
      <c r="AW94" s="107"/>
      <c r="AX94" s="107">
        <f>IFERROR(ABS(AX59/θ!$I24),"")</f>
        <v>0.42168747017192715</v>
      </c>
      <c r="AY94" s="107">
        <f>IFERROR(ABS(AY59/θ!$I24),"")</f>
        <v>0.42168747017192715</v>
      </c>
      <c r="AZ94" s="107"/>
      <c r="BA94" s="107" t="str">
        <f>IFERROR(ABS(BA59/θ!$D24),"")</f>
        <v/>
      </c>
      <c r="BB94" s="101"/>
      <c r="BC94" s="69">
        <v>10</v>
      </c>
      <c r="BD94" s="108">
        <f t="shared" si="60"/>
        <v>0.42420751481438884</v>
      </c>
      <c r="BE94" s="71">
        <f>NS_層_層間変形!B25</f>
        <v>0.29699999999999999</v>
      </c>
    </row>
    <row r="95" spans="30:58" x14ac:dyDescent="0.15">
      <c r="AD95" s="19">
        <v>9</v>
      </c>
      <c r="AE95" s="100"/>
      <c r="AF95" s="107" t="str">
        <f>IFERROR(ABS(AF60/θ!$D25),"")</f>
        <v/>
      </c>
      <c r="AG95" s="107"/>
      <c r="AH95" s="107" t="str">
        <f>IFERROR(ABS(AH60/θ!$I25),"")</f>
        <v/>
      </c>
      <c r="AI95" s="107" t="str">
        <f>IFERROR(ABS(AI60/θ!$I25),"")</f>
        <v/>
      </c>
      <c r="AJ95" s="107"/>
      <c r="AK95" s="107" t="str">
        <f>IFERROR(ABS(AK60/θ!$D25),"")</f>
        <v/>
      </c>
      <c r="AL95" s="101"/>
      <c r="AM95" s="100"/>
      <c r="AN95" s="107" t="str">
        <f>IFERROR(ABS(AN60/θ!$D25),"")</f>
        <v/>
      </c>
      <c r="AO95" s="107"/>
      <c r="AP95" s="107">
        <f>IFERROR(ABS(AP60/θ!$I25),"")</f>
        <v>0.40488717255551571</v>
      </c>
      <c r="AQ95" s="107">
        <f>IFERROR(ABS(AQ60/θ!$I25),"")</f>
        <v>0.40488717255551571</v>
      </c>
      <c r="AR95" s="107"/>
      <c r="AS95" s="107" t="str">
        <f>IFERROR(ABS(AS60/θ!$D25),"")</f>
        <v/>
      </c>
      <c r="AT95" s="101"/>
      <c r="AU95" s="100"/>
      <c r="AV95" s="107" t="str">
        <f>IFERROR(ABS(AV60/θ!$D25),"")</f>
        <v/>
      </c>
      <c r="AW95" s="107"/>
      <c r="AX95" s="107">
        <f>IFERROR(ABS(AX60/θ!$I25),"")</f>
        <v>0.40152711303223343</v>
      </c>
      <c r="AY95" s="107">
        <f>IFERROR(ABS(AY60/θ!$I25),"")</f>
        <v>0.40152711303223343</v>
      </c>
      <c r="AZ95" s="107"/>
      <c r="BA95" s="107" t="str">
        <f>IFERROR(ABS(BA60/θ!$D25),"")</f>
        <v/>
      </c>
      <c r="BB95" s="101"/>
      <c r="BC95" s="69">
        <v>9</v>
      </c>
      <c r="BD95" s="108">
        <f t="shared" si="60"/>
        <v>0.4032071427938746</v>
      </c>
      <c r="BE95" s="71">
        <f>NS_層_層間変形!B26</f>
        <v>0.28000000000000003</v>
      </c>
    </row>
    <row r="96" spans="30:58" x14ac:dyDescent="0.15">
      <c r="AD96" s="19">
        <v>8</v>
      </c>
      <c r="AE96" s="100"/>
      <c r="AF96" s="107" t="str">
        <f>IFERROR(ABS(AF61/θ!$D26),"")</f>
        <v/>
      </c>
      <c r="AG96" s="107"/>
      <c r="AH96" s="107" t="str">
        <f>IFERROR(ABS(AH61/θ!$I26),"")</f>
        <v/>
      </c>
      <c r="AI96" s="107" t="str">
        <f>IFERROR(ABS(AI61/θ!$I26),"")</f>
        <v/>
      </c>
      <c r="AJ96" s="107"/>
      <c r="AK96" s="107" t="str">
        <f>IFERROR(ABS(AK61/θ!$D26),"")</f>
        <v/>
      </c>
      <c r="AL96" s="101"/>
      <c r="AM96" s="100"/>
      <c r="AN96" s="107" t="str">
        <f>IFERROR(ABS(AN61/θ!$D26),"")</f>
        <v/>
      </c>
      <c r="AO96" s="107"/>
      <c r="AP96" s="107">
        <f>IFERROR(ABS(AP61/θ!$I26),"")</f>
        <v>0.38304678565418088</v>
      </c>
      <c r="AQ96" s="107">
        <f>IFERROR(ABS(AQ61/θ!$I26),"")</f>
        <v>0.38304678565418088</v>
      </c>
      <c r="AR96" s="107"/>
      <c r="AS96" s="107" t="str">
        <f>IFERROR(ABS(AS61/θ!$D26),"")</f>
        <v/>
      </c>
      <c r="AT96" s="101"/>
      <c r="AU96" s="100"/>
      <c r="AV96" s="107" t="str">
        <f>IFERROR(ABS(AV61/θ!$D26),"")</f>
        <v/>
      </c>
      <c r="AW96" s="107"/>
      <c r="AX96" s="107">
        <f>IFERROR(ABS(AX61/θ!$I26),"")</f>
        <v>0.3796867261308986</v>
      </c>
      <c r="AY96" s="107">
        <f>IFERROR(ABS(AY61/θ!$I26),"")</f>
        <v>0.3796867261308986</v>
      </c>
      <c r="AZ96" s="107"/>
      <c r="BA96" s="107" t="str">
        <f>IFERROR(ABS(BA61/θ!$D26),"")</f>
        <v/>
      </c>
      <c r="BB96" s="101"/>
      <c r="BC96" s="69">
        <v>8</v>
      </c>
      <c r="BD96" s="108">
        <f t="shared" si="60"/>
        <v>0.38136675589253977</v>
      </c>
      <c r="BE96" s="71">
        <f>NS_層_層間変形!B27</f>
        <v>0.26500000000000001</v>
      </c>
    </row>
    <row r="97" spans="30:57" x14ac:dyDescent="0.15">
      <c r="AD97" s="19">
        <v>7</v>
      </c>
      <c r="AE97" s="100"/>
      <c r="AF97" s="107" t="str">
        <f>IFERROR(ABS(AF62/θ!$D27),"")</f>
        <v/>
      </c>
      <c r="AG97" s="107"/>
      <c r="AH97" s="107" t="str">
        <f>IFERROR(ABS(AH62/θ!$I27),"")</f>
        <v/>
      </c>
      <c r="AI97" s="107" t="str">
        <f>IFERROR(ABS(AI62/θ!$I27),"")</f>
        <v/>
      </c>
      <c r="AJ97" s="107"/>
      <c r="AK97" s="107" t="str">
        <f>IFERROR(ABS(AK62/θ!$D27),"")</f>
        <v/>
      </c>
      <c r="AL97" s="101"/>
      <c r="AM97" s="100"/>
      <c r="AN97" s="107" t="str">
        <f>IFERROR(ABS(AN62/θ!$D27),"")</f>
        <v/>
      </c>
      <c r="AO97" s="107"/>
      <c r="AP97" s="107">
        <f>IFERROR(ABS(AP62/θ!$I27),"")</f>
        <v>0.35784633922956366</v>
      </c>
      <c r="AQ97" s="107">
        <f>IFERROR(ABS(AQ62/θ!$I27),"")</f>
        <v>0.35784633922956366</v>
      </c>
      <c r="AR97" s="107"/>
      <c r="AS97" s="107" t="str">
        <f>IFERROR(ABS(AS62/θ!$D27),"")</f>
        <v/>
      </c>
      <c r="AT97" s="101"/>
      <c r="AU97" s="100"/>
      <c r="AV97" s="107" t="str">
        <f>IFERROR(ABS(AV62/θ!$D27),"")</f>
        <v/>
      </c>
      <c r="AW97" s="107"/>
      <c r="AX97" s="107">
        <f>IFERROR(ABS(AX62/θ!$I27),"")</f>
        <v>0.35448627970628138</v>
      </c>
      <c r="AY97" s="107">
        <f>IFERROR(ABS(AY62/θ!$I27),"")</f>
        <v>0.35448627970628138</v>
      </c>
      <c r="AZ97" s="107"/>
      <c r="BA97" s="107" t="str">
        <f>IFERROR(ABS(BA62/θ!$D27),"")</f>
        <v/>
      </c>
      <c r="BB97" s="101"/>
      <c r="BC97" s="69">
        <v>7</v>
      </c>
      <c r="BD97" s="108">
        <f t="shared" si="60"/>
        <v>0.35616630946792249</v>
      </c>
      <c r="BE97" s="71">
        <f>NS_層_層間変形!B28</f>
        <v>0.247</v>
      </c>
    </row>
    <row r="98" spans="30:57" x14ac:dyDescent="0.15">
      <c r="AD98" s="19">
        <v>6</v>
      </c>
      <c r="AE98" s="100"/>
      <c r="AF98" s="107" t="str">
        <f>IFERROR(ABS(AF63/θ!$D28),"")</f>
        <v/>
      </c>
      <c r="AG98" s="107"/>
      <c r="AH98" s="107" t="str">
        <f>IFERROR(ABS(AH63/θ!$I28),"")</f>
        <v/>
      </c>
      <c r="AI98" s="107" t="str">
        <f>IFERROR(ABS(AI63/θ!$I28),"")</f>
        <v/>
      </c>
      <c r="AJ98" s="107"/>
      <c r="AK98" s="107" t="str">
        <f>IFERROR(ABS(AK63/θ!$D28),"")</f>
        <v/>
      </c>
      <c r="AL98" s="101"/>
      <c r="AM98" s="100"/>
      <c r="AN98" s="107" t="str">
        <f>IFERROR(ABS(AN63/θ!$D28),"")</f>
        <v/>
      </c>
      <c r="AO98" s="107"/>
      <c r="AP98" s="107">
        <f>IFERROR(ABS(AP63/θ!$I28),"")</f>
        <v>0.32928583328166428</v>
      </c>
      <c r="AQ98" s="107">
        <f>IFERROR(ABS(AQ63/θ!$I28),"")</f>
        <v>0.32928583328166428</v>
      </c>
      <c r="AR98" s="107"/>
      <c r="AS98" s="107" t="str">
        <f>IFERROR(ABS(AS63/θ!$D28),"")</f>
        <v/>
      </c>
      <c r="AT98" s="101"/>
      <c r="AU98" s="100"/>
      <c r="AV98" s="107" t="str">
        <f>IFERROR(ABS(AV63/θ!$D28),"")</f>
        <v/>
      </c>
      <c r="AW98" s="107"/>
      <c r="AX98" s="107">
        <f>IFERROR(ABS(AX63/θ!$I28),"")</f>
        <v>0.32760580352002311</v>
      </c>
      <c r="AY98" s="107">
        <f>IFERROR(ABS(AY63/θ!$I28),"")</f>
        <v>0.32760580352002311</v>
      </c>
      <c r="AZ98" s="107"/>
      <c r="BA98" s="107" t="str">
        <f>IFERROR(ABS(BA63/θ!$D28),"")</f>
        <v/>
      </c>
      <c r="BB98" s="101"/>
      <c r="BC98" s="69">
        <v>6</v>
      </c>
      <c r="BD98" s="108">
        <f t="shared" si="60"/>
        <v>0.32844581840084369</v>
      </c>
      <c r="BE98" s="71">
        <f>NS_層_層間変形!B29</f>
        <v>0.23200000000000001</v>
      </c>
    </row>
    <row r="99" spans="30:57" x14ac:dyDescent="0.15">
      <c r="AD99" s="19">
        <v>5</v>
      </c>
      <c r="AE99" s="100"/>
      <c r="AF99" s="107" t="str">
        <f>IFERROR(ABS(AF64/θ!$D29),"")</f>
        <v/>
      </c>
      <c r="AG99" s="107"/>
      <c r="AH99" s="107" t="str">
        <f>IFERROR(ABS(AH64/θ!$I29),"")</f>
        <v/>
      </c>
      <c r="AI99" s="107" t="str">
        <f>IFERROR(ABS(AI64/θ!$I29),"")</f>
        <v/>
      </c>
      <c r="AJ99" s="107"/>
      <c r="AK99" s="107" t="str">
        <f>IFERROR(ABS(AK64/θ!$D29),"")</f>
        <v/>
      </c>
      <c r="AL99" s="101"/>
      <c r="AM99" s="100"/>
      <c r="AN99" s="107" t="str">
        <f>IFERROR(ABS(AN64/θ!$D29),"")</f>
        <v/>
      </c>
      <c r="AO99" s="107"/>
      <c r="AP99" s="107">
        <f>IFERROR(ABS(AP64/θ!$I29),"")</f>
        <v>0.29568523804884134</v>
      </c>
      <c r="AQ99" s="107">
        <f>IFERROR(ABS(AQ64/θ!$I29),"")</f>
        <v>0.29568523804884134</v>
      </c>
      <c r="AR99" s="107"/>
      <c r="AS99" s="107" t="str">
        <f>IFERROR(ABS(AS64/θ!$D29),"")</f>
        <v/>
      </c>
      <c r="AT99" s="101"/>
      <c r="AU99" s="100"/>
      <c r="AV99" s="107" t="str">
        <f>IFERROR(ABS(AV64/θ!$D29),"")</f>
        <v/>
      </c>
      <c r="AW99" s="107"/>
      <c r="AX99" s="107">
        <f>IFERROR(ABS(AX64/θ!$I29),"")</f>
        <v>0.29400520828720017</v>
      </c>
      <c r="AY99" s="107">
        <f>IFERROR(ABS(AY64/θ!$I29),"")</f>
        <v>0.29400520828720017</v>
      </c>
      <c r="AZ99" s="107"/>
      <c r="BA99" s="107" t="str">
        <f>IFERROR(ABS(BA64/θ!$D29),"")</f>
        <v/>
      </c>
      <c r="BB99" s="101"/>
      <c r="BC99" s="69">
        <v>5</v>
      </c>
      <c r="BD99" s="108">
        <f t="shared" si="60"/>
        <v>0.29484522316802075</v>
      </c>
      <c r="BE99" s="71">
        <f>NS_層_層間変形!B30</f>
        <v>0.21299999999999999</v>
      </c>
    </row>
    <row r="100" spans="30:57" x14ac:dyDescent="0.15">
      <c r="AD100" s="19">
        <v>4</v>
      </c>
      <c r="AE100" s="100"/>
      <c r="AF100" s="107" t="str">
        <f>IFERROR(ABS(AF65/θ!$D30),"")</f>
        <v/>
      </c>
      <c r="AG100" s="107"/>
      <c r="AH100" s="107" t="str">
        <f>IFERROR(ABS(AH65/θ!$I30),"")</f>
        <v/>
      </c>
      <c r="AI100" s="107" t="str">
        <f>IFERROR(ABS(AI65/θ!$I30),"")</f>
        <v/>
      </c>
      <c r="AJ100" s="107"/>
      <c r="AK100" s="107" t="str">
        <f>IFERROR(ABS(AK65/θ!$D30),"")</f>
        <v/>
      </c>
      <c r="AL100" s="101"/>
      <c r="AM100" s="100"/>
      <c r="AN100" s="107" t="str">
        <f>IFERROR(ABS(AN65/θ!$D30),"")</f>
        <v/>
      </c>
      <c r="AO100" s="107"/>
      <c r="AP100" s="107">
        <f>IFERROR(ABS(AP65/θ!$I30),"")</f>
        <v>0.25704455353109507</v>
      </c>
      <c r="AQ100" s="107">
        <f>IFERROR(ABS(AQ65/θ!$I30),"")</f>
        <v>0.25704455353109507</v>
      </c>
      <c r="AR100" s="107"/>
      <c r="AS100" s="107" t="str">
        <f>IFERROR(ABS(AS65/θ!$D30),"")</f>
        <v/>
      </c>
      <c r="AT100" s="101"/>
      <c r="AU100" s="100"/>
      <c r="AV100" s="107" t="str">
        <f>IFERROR(ABS(AV65/θ!$D30),"")</f>
        <v/>
      </c>
      <c r="AW100" s="107"/>
      <c r="AX100" s="107">
        <f>IFERROR(ABS(AX65/θ!$I30),"")</f>
        <v>0.2553645237694539</v>
      </c>
      <c r="AY100" s="107">
        <f>IFERROR(ABS(AY65/θ!$I30),"")</f>
        <v>0.2553645237694539</v>
      </c>
      <c r="AZ100" s="107"/>
      <c r="BA100" s="107" t="str">
        <f>IFERROR(ABS(BA65/θ!$D30),"")</f>
        <v/>
      </c>
      <c r="BB100" s="101"/>
      <c r="BC100" s="69">
        <v>4</v>
      </c>
      <c r="BD100" s="108">
        <f t="shared" si="60"/>
        <v>0.25620453865027448</v>
      </c>
      <c r="BE100" s="71">
        <f>NS_層_層間変形!B31</f>
        <v>0.189</v>
      </c>
    </row>
    <row r="101" spans="30:57" x14ac:dyDescent="0.15">
      <c r="AD101" s="19">
        <v>3</v>
      </c>
      <c r="AE101" s="100"/>
      <c r="AF101" s="107" t="str">
        <f>IFERROR(ABS(AF66/θ!$D31),"")</f>
        <v/>
      </c>
      <c r="AG101" s="107"/>
      <c r="AH101" s="107" t="str">
        <f>IFERROR(ABS(AH66/θ!$I31),"")</f>
        <v/>
      </c>
      <c r="AI101" s="107" t="str">
        <f>IFERROR(ABS(AI66/θ!$I31),"")</f>
        <v/>
      </c>
      <c r="AJ101" s="107"/>
      <c r="AK101" s="107" t="str">
        <f>IFERROR(ABS(AK66/θ!$D31),"")</f>
        <v/>
      </c>
      <c r="AL101" s="101"/>
      <c r="AM101" s="100"/>
      <c r="AN101" s="107" t="str">
        <f>IFERROR(ABS(AN66/θ!$D31),"")</f>
        <v/>
      </c>
      <c r="AO101" s="107"/>
      <c r="AP101" s="107">
        <f>IFERROR(ABS(AP66/θ!$I31),"")</f>
        <v>0.2167238392517076</v>
      </c>
      <c r="AQ101" s="107">
        <f>IFERROR(ABS(AQ66/θ!$I31),"")</f>
        <v>0.2167238392517076</v>
      </c>
      <c r="AR101" s="107"/>
      <c r="AS101" s="107" t="str">
        <f>IFERROR(ABS(AS66/θ!$D31),"")</f>
        <v/>
      </c>
      <c r="AT101" s="101"/>
      <c r="AU101" s="100"/>
      <c r="AV101" s="107" t="str">
        <f>IFERROR(ABS(AV66/θ!$D31),"")</f>
        <v/>
      </c>
      <c r="AW101" s="107"/>
      <c r="AX101" s="107">
        <f>IFERROR(ABS(AX66/θ!$I31),"")</f>
        <v>0.21504380949006643</v>
      </c>
      <c r="AY101" s="107">
        <f>IFERROR(ABS(AY66/θ!$I31),"")</f>
        <v>0.21504380949006643</v>
      </c>
      <c r="AZ101" s="107"/>
      <c r="BA101" s="107" t="str">
        <f>IFERROR(ABS(BA66/θ!$D31),"")</f>
        <v/>
      </c>
      <c r="BB101" s="101"/>
      <c r="BC101" s="69">
        <v>3</v>
      </c>
      <c r="BD101" s="108">
        <f t="shared" si="60"/>
        <v>0.21588382437088702</v>
      </c>
      <c r="BE101" s="71">
        <f>NS_層_層間変形!B32</f>
        <v>0.16800000000000001</v>
      </c>
    </row>
    <row r="102" spans="30:57" x14ac:dyDescent="0.15">
      <c r="AD102" s="19">
        <v>2</v>
      </c>
      <c r="AE102" s="100"/>
      <c r="AF102" s="107" t="str">
        <f>IFERROR(ABS(AF67/θ!$D32),"")</f>
        <v/>
      </c>
      <c r="AG102" s="107"/>
      <c r="AH102" s="107" t="str">
        <f>IFERROR(ABS(AH67/θ!$I32),"")</f>
        <v/>
      </c>
      <c r="AI102" s="107" t="str">
        <f>IFERROR(ABS(AI67/θ!$I32),"")</f>
        <v/>
      </c>
      <c r="AJ102" s="107"/>
      <c r="AK102" s="107" t="str">
        <f>IFERROR(ABS(AK67/θ!$D32),"")</f>
        <v/>
      </c>
      <c r="AL102" s="101"/>
      <c r="AM102" s="100"/>
      <c r="AN102" s="107" t="str">
        <f>IFERROR(ABS(AN67/θ!$D32),"")</f>
        <v/>
      </c>
      <c r="AO102" s="107"/>
      <c r="AP102" s="107">
        <f>IFERROR(ABS(AP67/θ!$I32),"")</f>
        <v>0.16296288687919097</v>
      </c>
      <c r="AQ102" s="107">
        <f>IFERROR(ABS(AQ67/θ!$I32),"")</f>
        <v>0.16296288687919097</v>
      </c>
      <c r="AR102" s="107"/>
      <c r="AS102" s="107" t="str">
        <f>IFERROR(ABS(AS67/θ!$D32),"")</f>
        <v/>
      </c>
      <c r="AT102" s="101"/>
      <c r="AU102" s="100"/>
      <c r="AV102" s="107" t="str">
        <f>IFERROR(ABS(AV67/θ!$D32),"")</f>
        <v/>
      </c>
      <c r="AW102" s="107"/>
      <c r="AX102" s="107">
        <f>IFERROR(ABS(AX67/θ!$I32),"")</f>
        <v>0.16296288687919097</v>
      </c>
      <c r="AY102" s="107">
        <f>IFERROR(ABS(AY67/θ!$I32),"")</f>
        <v>0.16296288687919097</v>
      </c>
      <c r="AZ102" s="107"/>
      <c r="BA102" s="107" t="str">
        <f>IFERROR(ABS(BA67/θ!$D32),"")</f>
        <v/>
      </c>
      <c r="BB102" s="101"/>
      <c r="BC102" s="69">
        <v>2</v>
      </c>
      <c r="BD102" s="108">
        <f t="shared" si="60"/>
        <v>0.16296288687919097</v>
      </c>
      <c r="BE102" s="71">
        <f>NS_層_層間変形!B33</f>
        <v>0.13900000000000001</v>
      </c>
    </row>
    <row r="103" spans="30:57" ht="14.25" thickBot="1" x14ac:dyDescent="0.2">
      <c r="AD103" s="18">
        <v>1</v>
      </c>
      <c r="AE103" s="102"/>
      <c r="AF103" s="103" t="str">
        <f>IFERROR(ABS(AF68/θ!$D33),"")</f>
        <v/>
      </c>
      <c r="AG103" s="103"/>
      <c r="AH103" s="103" t="str">
        <f>IFERROR(ABS(AH68/θ!$I33),"")</f>
        <v/>
      </c>
      <c r="AI103" s="103" t="str">
        <f>IFERROR(ABS(AI68/θ!$I33),"")</f>
        <v/>
      </c>
      <c r="AJ103" s="103"/>
      <c r="AK103" s="103" t="str">
        <f>IFERROR(ABS(AK68/θ!$D33),"")</f>
        <v/>
      </c>
      <c r="AL103" s="104"/>
      <c r="AM103" s="102"/>
      <c r="AN103" s="103" t="str">
        <f>IFERROR(ABS(AN68/θ!$D33),"")</f>
        <v/>
      </c>
      <c r="AO103" s="103"/>
      <c r="AP103" s="103">
        <f>IFERROR(ABS(AP68/θ!$I33),"")</f>
        <v>9.8349999999999993E-2</v>
      </c>
      <c r="AQ103" s="103">
        <f>IFERROR(ABS(AQ68/θ!$I33),"")</f>
        <v>9.8349999999999993E-2</v>
      </c>
      <c r="AR103" s="103"/>
      <c r="AS103" s="103" t="str">
        <f>IFERROR(ABS(AS68/θ!$D33),"")</f>
        <v/>
      </c>
      <c r="AT103" s="104"/>
      <c r="AU103" s="102"/>
      <c r="AV103" s="103" t="str">
        <f>IFERROR(ABS(AV68/θ!$D33),"")</f>
        <v/>
      </c>
      <c r="AW103" s="103"/>
      <c r="AX103" s="103">
        <f>IFERROR(ABS(AX68/θ!$I33),"")</f>
        <v>9.6593749999999992E-2</v>
      </c>
      <c r="AY103" s="103">
        <f>IFERROR(ABS(AY68/θ!$I33),"")</f>
        <v>9.6593749999999992E-2</v>
      </c>
      <c r="AZ103" s="103"/>
      <c r="BA103" s="103" t="str">
        <f>IFERROR(ABS(BA68/θ!$D33),"")</f>
        <v/>
      </c>
      <c r="BB103" s="104"/>
      <c r="BC103" s="69">
        <v>1</v>
      </c>
      <c r="BD103" s="108">
        <f t="shared" si="60"/>
        <v>9.7471874999999986E-2</v>
      </c>
      <c r="BE103" s="71">
        <f>NS_層_層間変形!B34</f>
        <v>9.7000000000000003E-2</v>
      </c>
    </row>
    <row r="104" spans="30:57" x14ac:dyDescent="0.15">
      <c r="AD104" s="78" t="s">
        <v>82</v>
      </c>
      <c r="AE104" s="78"/>
      <c r="AF104" s="78"/>
      <c r="AG104" s="78" t="s">
        <v>64</v>
      </c>
    </row>
    <row r="105" spans="30:57" ht="17.25" thickBot="1" x14ac:dyDescent="0.2">
      <c r="AE105" s="47" t="s">
        <v>31</v>
      </c>
      <c r="AI105" s="52" t="s">
        <v>32</v>
      </c>
      <c r="AM105" s="50" t="s">
        <v>31</v>
      </c>
      <c r="AN105" s="50"/>
      <c r="AO105" s="50"/>
      <c r="AQ105" s="52" t="s">
        <v>32</v>
      </c>
      <c r="AR105" s="50"/>
      <c r="AU105" s="50" t="s">
        <v>31</v>
      </c>
      <c r="AV105" s="50"/>
      <c r="AW105" s="50"/>
      <c r="AY105" s="52" t="s">
        <v>32</v>
      </c>
      <c r="AZ105" s="50"/>
    </row>
    <row r="106" spans="30:57" x14ac:dyDescent="0.15">
      <c r="AD106" s="111" t="s">
        <v>14</v>
      </c>
      <c r="AE106" s="113" t="s">
        <v>1</v>
      </c>
      <c r="AF106" s="114"/>
      <c r="AG106" s="114"/>
      <c r="AH106" s="114"/>
      <c r="AI106" s="114"/>
      <c r="AJ106" s="114"/>
      <c r="AK106" s="114"/>
      <c r="AL106" s="115"/>
      <c r="AM106" s="113" t="s">
        <v>2</v>
      </c>
      <c r="AN106" s="114"/>
      <c r="AO106" s="114"/>
      <c r="AP106" s="114"/>
      <c r="AQ106" s="114"/>
      <c r="AR106" s="114"/>
      <c r="AS106" s="114"/>
      <c r="AT106" s="115"/>
      <c r="AU106" s="113" t="s">
        <v>3</v>
      </c>
      <c r="AV106" s="114"/>
      <c r="AW106" s="114"/>
      <c r="AX106" s="114"/>
      <c r="AY106" s="114"/>
      <c r="AZ106" s="114"/>
      <c r="BA106" s="114"/>
      <c r="BB106" s="115"/>
      <c r="BC106" s="117" t="s">
        <v>14</v>
      </c>
      <c r="BD106" s="118" t="s">
        <v>66</v>
      </c>
      <c r="BE106" s="63"/>
    </row>
    <row r="107" spans="30:57" x14ac:dyDescent="0.15">
      <c r="AD107" s="112"/>
      <c r="AE107" s="79" t="s">
        <v>4</v>
      </c>
      <c r="AF107" s="81" t="s">
        <v>5</v>
      </c>
      <c r="AG107" s="80" t="s">
        <v>6</v>
      </c>
      <c r="AH107" s="81" t="s">
        <v>76</v>
      </c>
      <c r="AI107" s="81" t="s">
        <v>77</v>
      </c>
      <c r="AJ107" s="80" t="s">
        <v>15</v>
      </c>
      <c r="AK107" s="81" t="s">
        <v>16</v>
      </c>
      <c r="AL107" s="86" t="s">
        <v>17</v>
      </c>
      <c r="AM107" s="79" t="s">
        <v>4</v>
      </c>
      <c r="AN107" s="81" t="s">
        <v>5</v>
      </c>
      <c r="AO107" s="80" t="s">
        <v>6</v>
      </c>
      <c r="AP107" s="81" t="s">
        <v>76</v>
      </c>
      <c r="AQ107" s="81" t="s">
        <v>77</v>
      </c>
      <c r="AR107" s="80" t="s">
        <v>15</v>
      </c>
      <c r="AS107" s="81" t="s">
        <v>16</v>
      </c>
      <c r="AT107" s="86" t="s">
        <v>17</v>
      </c>
      <c r="AU107" s="79" t="s">
        <v>4</v>
      </c>
      <c r="AV107" s="81" t="s">
        <v>5</v>
      </c>
      <c r="AW107" s="80" t="s">
        <v>6</v>
      </c>
      <c r="AX107" s="81" t="s">
        <v>76</v>
      </c>
      <c r="AY107" s="81" t="s">
        <v>77</v>
      </c>
      <c r="AZ107" s="80" t="s">
        <v>15</v>
      </c>
      <c r="BA107" s="81" t="s">
        <v>16</v>
      </c>
      <c r="BB107" s="86" t="s">
        <v>17</v>
      </c>
      <c r="BC107" s="117"/>
      <c r="BD107" s="116"/>
      <c r="BE107" s="65"/>
    </row>
    <row r="108" spans="30:57" x14ac:dyDescent="0.15">
      <c r="AD108" s="20"/>
      <c r="AE108" s="90"/>
      <c r="AF108" s="89"/>
      <c r="AG108" s="89"/>
      <c r="AH108" s="87"/>
      <c r="AI108" s="89"/>
      <c r="AJ108" s="87"/>
      <c r="AK108" s="87"/>
      <c r="AL108" s="91"/>
      <c r="AM108" s="92"/>
      <c r="AN108" s="89"/>
      <c r="AO108" s="87"/>
      <c r="AP108" s="87"/>
      <c r="AQ108" s="89"/>
      <c r="AR108" s="89"/>
      <c r="AS108" s="87"/>
      <c r="AT108" s="88"/>
      <c r="AU108" s="92"/>
      <c r="AV108" s="89"/>
      <c r="AW108" s="87"/>
      <c r="AX108" s="87"/>
      <c r="AY108" s="89"/>
      <c r="AZ108" s="89"/>
      <c r="BA108" s="87"/>
      <c r="BB108" s="88"/>
      <c r="BC108" s="62"/>
      <c r="BD108" s="73" t="s">
        <v>75</v>
      </c>
      <c r="BE108" s="65"/>
    </row>
    <row r="109" spans="30:57" x14ac:dyDescent="0.15">
      <c r="AD109" s="19">
        <v>30</v>
      </c>
      <c r="AE109" s="100"/>
      <c r="AF109" s="107" t="str">
        <f>IFERROR(AF74/$BE74,"")</f>
        <v/>
      </c>
      <c r="AG109" s="107"/>
      <c r="AH109" s="107" t="str">
        <f>IFERROR(AH74/$BE74,"")</f>
        <v/>
      </c>
      <c r="AI109" s="107" t="str">
        <f>IFERROR(AI74/$BE74,"")</f>
        <v/>
      </c>
      <c r="AJ109" s="107"/>
      <c r="AK109" s="107" t="str">
        <f>IFERROR(AK74/$BE74,"")</f>
        <v/>
      </c>
      <c r="AL109" s="101"/>
      <c r="AM109" s="100"/>
      <c r="AN109" s="107" t="str">
        <f>IFERROR(AN74/$BE74,"")</f>
        <v/>
      </c>
      <c r="AO109" s="107"/>
      <c r="AP109" s="107" t="str">
        <f>IFERROR(AP74/$BE74,"")</f>
        <v/>
      </c>
      <c r="AQ109" s="107" t="str">
        <f>IFERROR(AQ74/$BE74,"")</f>
        <v/>
      </c>
      <c r="AR109" s="107"/>
      <c r="AS109" s="107" t="str">
        <f>IFERROR(AS74/$BE74,"")</f>
        <v/>
      </c>
      <c r="AT109" s="101"/>
      <c r="AU109" s="100"/>
      <c r="AV109" s="107" t="str">
        <f>IFERROR(AV74/$BE74,"")</f>
        <v/>
      </c>
      <c r="AW109" s="107"/>
      <c r="AX109" s="107" t="str">
        <f>IFERROR(AX74/$BE74,"")</f>
        <v/>
      </c>
      <c r="AY109" s="107" t="str">
        <f>IFERROR(AY74/$BE74,"")</f>
        <v/>
      </c>
      <c r="AZ109" s="107"/>
      <c r="BA109" s="107" t="str">
        <f>IFERROR(BA74/$BE74,"")</f>
        <v/>
      </c>
      <c r="BB109" s="101"/>
      <c r="BC109" s="62">
        <v>30</v>
      </c>
      <c r="BD109" s="61" t="str">
        <f>IFERROR(AVERAGE(AE109:BB109),"")</f>
        <v/>
      </c>
      <c r="BE109" s="66"/>
    </row>
    <row r="110" spans="30:57" x14ac:dyDescent="0.15">
      <c r="AD110" s="19">
        <v>29</v>
      </c>
      <c r="AE110" s="100"/>
      <c r="AF110" s="107" t="str">
        <f t="shared" ref="AF110:AF138" si="61">IFERROR(AF75/$BE75,"")</f>
        <v/>
      </c>
      <c r="AG110" s="107"/>
      <c r="AH110" s="107" t="str">
        <f t="shared" ref="AH110:AI110" si="62">IFERROR(AH75/$BE75,"")</f>
        <v/>
      </c>
      <c r="AI110" s="107" t="str">
        <f t="shared" si="62"/>
        <v/>
      </c>
      <c r="AJ110" s="107"/>
      <c r="AK110" s="107" t="str">
        <f t="shared" ref="AK110:AK138" si="63">IFERROR(AK75/$BE75,"")</f>
        <v/>
      </c>
      <c r="AL110" s="101"/>
      <c r="AM110" s="100"/>
      <c r="AN110" s="107" t="str">
        <f t="shared" ref="AN110:AN138" si="64">IFERROR(AN75/$BE75,"")</f>
        <v/>
      </c>
      <c r="AO110" s="107"/>
      <c r="AP110" s="107" t="str">
        <f t="shared" ref="AP110:AQ110" si="65">IFERROR(AP75/$BE75,"")</f>
        <v/>
      </c>
      <c r="AQ110" s="107" t="str">
        <f t="shared" si="65"/>
        <v/>
      </c>
      <c r="AR110" s="107"/>
      <c r="AS110" s="107" t="str">
        <f t="shared" ref="AS110:AS138" si="66">IFERROR(AS75/$BE75,"")</f>
        <v/>
      </c>
      <c r="AT110" s="101"/>
      <c r="AU110" s="100"/>
      <c r="AV110" s="107" t="str">
        <f t="shared" ref="AV110:AV138" si="67">IFERROR(AV75/$BE75,"")</f>
        <v/>
      </c>
      <c r="AW110" s="107"/>
      <c r="AX110" s="107" t="str">
        <f t="shared" ref="AX110:AY110" si="68">IFERROR(AX75/$BE75,"")</f>
        <v/>
      </c>
      <c r="AY110" s="107" t="str">
        <f t="shared" si="68"/>
        <v/>
      </c>
      <c r="AZ110" s="107"/>
      <c r="BA110" s="107" t="str">
        <f t="shared" ref="BA110:BA138" si="69">IFERROR(BA75/$BE75,"")</f>
        <v/>
      </c>
      <c r="BB110" s="101"/>
      <c r="BC110" s="62">
        <v>29</v>
      </c>
      <c r="BD110" s="61" t="str">
        <f t="shared" ref="BD110:BD138" si="70">IFERROR(AVERAGE(AE110:BB110),"")</f>
        <v/>
      </c>
      <c r="BE110" s="66"/>
    </row>
    <row r="111" spans="30:57" x14ac:dyDescent="0.15">
      <c r="AD111" s="19">
        <v>28</v>
      </c>
      <c r="AE111" s="100"/>
      <c r="AF111" s="107" t="str">
        <f t="shared" si="61"/>
        <v/>
      </c>
      <c r="AG111" s="107"/>
      <c r="AH111" s="107" t="str">
        <f t="shared" ref="AH111:AI111" si="71">IFERROR(AH76/$BE76,"")</f>
        <v/>
      </c>
      <c r="AI111" s="107" t="str">
        <f t="shared" si="71"/>
        <v/>
      </c>
      <c r="AJ111" s="107"/>
      <c r="AK111" s="107" t="str">
        <f t="shared" si="63"/>
        <v/>
      </c>
      <c r="AL111" s="101"/>
      <c r="AM111" s="100"/>
      <c r="AN111" s="107" t="str">
        <f t="shared" si="64"/>
        <v/>
      </c>
      <c r="AO111" s="107"/>
      <c r="AP111" s="107">
        <f t="shared" ref="AP111:AQ111" si="72">IFERROR(AP76/$BE76,"")</f>
        <v>1.3012140014428912</v>
      </c>
      <c r="AQ111" s="107">
        <f t="shared" si="72"/>
        <v>1.2921777930995377</v>
      </c>
      <c r="AR111" s="107"/>
      <c r="AS111" s="107" t="str">
        <f t="shared" si="66"/>
        <v/>
      </c>
      <c r="AT111" s="101"/>
      <c r="AU111" s="100"/>
      <c r="AV111" s="107" t="str">
        <f t="shared" si="67"/>
        <v/>
      </c>
      <c r="AW111" s="107"/>
      <c r="AX111" s="107">
        <f t="shared" ref="AX111:AY111" si="73">IFERROR(AX76/$BE76,"")</f>
        <v>1.260551063897801</v>
      </c>
      <c r="AY111" s="107">
        <f t="shared" si="73"/>
        <v>1.2695872722411545</v>
      </c>
      <c r="AZ111" s="107"/>
      <c r="BA111" s="107" t="str">
        <f t="shared" si="69"/>
        <v/>
      </c>
      <c r="BB111" s="101"/>
      <c r="BC111" s="62">
        <v>28</v>
      </c>
      <c r="BD111" s="61">
        <f t="shared" si="70"/>
        <v>1.2808825326703461</v>
      </c>
      <c r="BE111" s="66"/>
    </row>
    <row r="112" spans="30:57" x14ac:dyDescent="0.15">
      <c r="AD112" s="19">
        <v>27</v>
      </c>
      <c r="AE112" s="100"/>
      <c r="AF112" s="107" t="str">
        <f t="shared" si="61"/>
        <v/>
      </c>
      <c r="AG112" s="107"/>
      <c r="AH112" s="107" t="str">
        <f t="shared" ref="AH112:AI112" si="74">IFERROR(AH77/$BE77,"")</f>
        <v/>
      </c>
      <c r="AI112" s="107" t="str">
        <f t="shared" si="74"/>
        <v/>
      </c>
      <c r="AJ112" s="107"/>
      <c r="AK112" s="107" t="str">
        <f t="shared" si="63"/>
        <v/>
      </c>
      <c r="AL112" s="101"/>
      <c r="AM112" s="100"/>
      <c r="AN112" s="107" t="str">
        <f t="shared" si="64"/>
        <v/>
      </c>
      <c r="AO112" s="107"/>
      <c r="AP112" s="107">
        <f t="shared" ref="AP112:AQ112" si="75">IFERROR(AP77/$BE77,"")</f>
        <v>1.3030565802391616</v>
      </c>
      <c r="AQ112" s="107">
        <f t="shared" si="75"/>
        <v>1.2942222983392351</v>
      </c>
      <c r="AR112" s="107"/>
      <c r="AS112" s="107" t="str">
        <f t="shared" si="66"/>
        <v/>
      </c>
      <c r="AT112" s="101"/>
      <c r="AU112" s="100"/>
      <c r="AV112" s="107" t="str">
        <f t="shared" si="67"/>
        <v/>
      </c>
      <c r="AW112" s="107"/>
      <c r="AX112" s="107">
        <f t="shared" ref="AX112:AY112" si="76">IFERROR(AX77/$BE77,"")</f>
        <v>1.258885170739529</v>
      </c>
      <c r="AY112" s="107">
        <f t="shared" si="76"/>
        <v>1.2677194526394555</v>
      </c>
      <c r="AZ112" s="107"/>
      <c r="BA112" s="107" t="str">
        <f t="shared" si="69"/>
        <v/>
      </c>
      <c r="BB112" s="101"/>
      <c r="BC112" s="62">
        <v>27</v>
      </c>
      <c r="BD112" s="61">
        <f t="shared" si="70"/>
        <v>1.2809708754893454</v>
      </c>
      <c r="BE112" s="66"/>
    </row>
    <row r="113" spans="30:57" x14ac:dyDescent="0.15">
      <c r="AD113" s="19">
        <v>26</v>
      </c>
      <c r="AE113" s="100"/>
      <c r="AF113" s="107" t="str">
        <f t="shared" si="61"/>
        <v/>
      </c>
      <c r="AG113" s="107"/>
      <c r="AH113" s="107" t="str">
        <f t="shared" ref="AH113:AI113" si="77">IFERROR(AH78/$BE78,"")</f>
        <v/>
      </c>
      <c r="AI113" s="107" t="str">
        <f t="shared" si="77"/>
        <v/>
      </c>
      <c r="AJ113" s="107"/>
      <c r="AK113" s="107" t="str">
        <f t="shared" si="63"/>
        <v/>
      </c>
      <c r="AL113" s="101"/>
      <c r="AM113" s="100"/>
      <c r="AN113" s="107" t="str">
        <f t="shared" si="64"/>
        <v/>
      </c>
      <c r="AO113" s="107"/>
      <c r="AP113" s="107">
        <f t="shared" ref="AP113:AQ113" si="78">IFERROR(AP78/$BE78,"")</f>
        <v>1.299728597331655</v>
      </c>
      <c r="AQ113" s="107">
        <f t="shared" si="78"/>
        <v>1.2953961686738829</v>
      </c>
      <c r="AR113" s="107"/>
      <c r="AS113" s="107" t="str">
        <f t="shared" si="66"/>
        <v/>
      </c>
      <c r="AT113" s="101"/>
      <c r="AU113" s="100"/>
      <c r="AV113" s="107" t="str">
        <f t="shared" si="67"/>
        <v/>
      </c>
      <c r="AW113" s="107"/>
      <c r="AX113" s="107">
        <f t="shared" ref="AX113:AY113" si="79">IFERROR(AX78/$BE78,"")</f>
        <v>1.2607367394117053</v>
      </c>
      <c r="AY113" s="107">
        <f t="shared" si="79"/>
        <v>1.2650691680694774</v>
      </c>
      <c r="AZ113" s="107"/>
      <c r="BA113" s="107" t="str">
        <f t="shared" si="69"/>
        <v/>
      </c>
      <c r="BB113" s="101"/>
      <c r="BC113" s="62">
        <v>26</v>
      </c>
      <c r="BD113" s="61">
        <f t="shared" si="70"/>
        <v>1.28023266837168</v>
      </c>
      <c r="BE113" s="66"/>
    </row>
    <row r="114" spans="30:57" x14ac:dyDescent="0.15">
      <c r="AD114" s="19">
        <v>25</v>
      </c>
      <c r="AE114" s="100"/>
      <c r="AF114" s="107" t="str">
        <f t="shared" si="61"/>
        <v/>
      </c>
      <c r="AG114" s="107"/>
      <c r="AH114" s="107" t="str">
        <f t="shared" ref="AH114:AI114" si="80">IFERROR(AH79/$BE79,"")</f>
        <v/>
      </c>
      <c r="AI114" s="107" t="str">
        <f t="shared" si="80"/>
        <v/>
      </c>
      <c r="AJ114" s="107"/>
      <c r="AK114" s="107" t="str">
        <f t="shared" si="63"/>
        <v/>
      </c>
      <c r="AL114" s="101"/>
      <c r="AM114" s="100"/>
      <c r="AN114" s="107" t="str">
        <f t="shared" si="64"/>
        <v/>
      </c>
      <c r="AO114" s="107"/>
      <c r="AP114" s="107">
        <f t="shared" ref="AP114:AQ114" si="81">IFERROR(AP79/$BE79,"")</f>
        <v>1.2977272036582275</v>
      </c>
      <c r="AQ114" s="107">
        <f t="shared" si="81"/>
        <v>1.2977272036582275</v>
      </c>
      <c r="AR114" s="107"/>
      <c r="AS114" s="107" t="str">
        <f t="shared" si="66"/>
        <v/>
      </c>
      <c r="AT114" s="101"/>
      <c r="AU114" s="100"/>
      <c r="AV114" s="107" t="str">
        <f t="shared" si="67"/>
        <v/>
      </c>
      <c r="AW114" s="107"/>
      <c r="AX114" s="107">
        <f t="shared" ref="AX114:AY114" si="82">IFERROR(AX79/$BE79,"")</f>
        <v>1.259053214145234</v>
      </c>
      <c r="AY114" s="107">
        <f t="shared" si="82"/>
        <v>1.2633503240911221</v>
      </c>
      <c r="AZ114" s="107"/>
      <c r="BA114" s="107" t="str">
        <f t="shared" si="69"/>
        <v/>
      </c>
      <c r="BB114" s="101"/>
      <c r="BC114" s="62">
        <v>25</v>
      </c>
      <c r="BD114" s="61">
        <f t="shared" si="70"/>
        <v>1.2794644863882028</v>
      </c>
      <c r="BE114" s="66"/>
    </row>
    <row r="115" spans="30:57" x14ac:dyDescent="0.15">
      <c r="AD115" s="19">
        <v>24</v>
      </c>
      <c r="AE115" s="100"/>
      <c r="AF115" s="107" t="str">
        <f t="shared" si="61"/>
        <v/>
      </c>
      <c r="AG115" s="107"/>
      <c r="AH115" s="107" t="str">
        <f t="shared" ref="AH115:AI115" si="83">IFERROR(AH80/$BE80,"")</f>
        <v/>
      </c>
      <c r="AI115" s="107" t="str">
        <f t="shared" si="83"/>
        <v/>
      </c>
      <c r="AJ115" s="107"/>
      <c r="AK115" s="107" t="str">
        <f t="shared" si="63"/>
        <v/>
      </c>
      <c r="AL115" s="101"/>
      <c r="AM115" s="100"/>
      <c r="AN115" s="107" t="str">
        <f t="shared" si="64"/>
        <v/>
      </c>
      <c r="AO115" s="107"/>
      <c r="AP115" s="107">
        <f t="shared" ref="AP115:AQ115" si="84">IFERROR(AP80/$BE80,"")</f>
        <v>1.3027812570905188</v>
      </c>
      <c r="AQ115" s="107">
        <f t="shared" si="84"/>
        <v>1.3027812570905188</v>
      </c>
      <c r="AR115" s="107"/>
      <c r="AS115" s="107" t="str">
        <f t="shared" si="66"/>
        <v/>
      </c>
      <c r="AT115" s="101"/>
      <c r="AU115" s="100"/>
      <c r="AV115" s="107" t="str">
        <f t="shared" si="67"/>
        <v/>
      </c>
      <c r="AW115" s="107"/>
      <c r="AX115" s="107">
        <f t="shared" ref="AX115:AY115" si="85">IFERROR(AX80/$BE80,"")</f>
        <v>1.264212075137181</v>
      </c>
      <c r="AY115" s="107">
        <f t="shared" si="85"/>
        <v>1.264212075137181</v>
      </c>
      <c r="AZ115" s="107"/>
      <c r="BA115" s="107" t="str">
        <f t="shared" si="69"/>
        <v/>
      </c>
      <c r="BB115" s="101"/>
      <c r="BC115" s="62">
        <v>24</v>
      </c>
      <c r="BD115" s="61">
        <f t="shared" si="70"/>
        <v>1.2834966661138498</v>
      </c>
      <c r="BE115" s="66"/>
    </row>
    <row r="116" spans="30:57" x14ac:dyDescent="0.15">
      <c r="AD116" s="19">
        <v>23</v>
      </c>
      <c r="AE116" s="100"/>
      <c r="AF116" s="107" t="str">
        <f t="shared" si="61"/>
        <v/>
      </c>
      <c r="AG116" s="107"/>
      <c r="AH116" s="107" t="str">
        <f t="shared" ref="AH116:AI116" si="86">IFERROR(AH81/$BE81,"")</f>
        <v/>
      </c>
      <c r="AI116" s="107" t="str">
        <f t="shared" si="86"/>
        <v/>
      </c>
      <c r="AJ116" s="107"/>
      <c r="AK116" s="107" t="str">
        <f t="shared" si="63"/>
        <v/>
      </c>
      <c r="AL116" s="101"/>
      <c r="AM116" s="100"/>
      <c r="AN116" s="107" t="str">
        <f t="shared" si="64"/>
        <v/>
      </c>
      <c r="AO116" s="107"/>
      <c r="AP116" s="107">
        <f t="shared" ref="AP116:AQ116" si="87">IFERROR(AP81/$BE81,"")</f>
        <v>1.3042829023896905</v>
      </c>
      <c r="AQ116" s="107">
        <f t="shared" si="87"/>
        <v>1.3042829023896905</v>
      </c>
      <c r="AR116" s="107"/>
      <c r="AS116" s="107" t="str">
        <f t="shared" si="66"/>
        <v/>
      </c>
      <c r="AT116" s="101"/>
      <c r="AU116" s="100"/>
      <c r="AV116" s="107" t="str">
        <f t="shared" si="67"/>
        <v/>
      </c>
      <c r="AW116" s="107"/>
      <c r="AX116" s="107">
        <f t="shared" ref="AX116:AY116" si="88">IFERROR(AX81/$BE81,"")</f>
        <v>1.2616592781285894</v>
      </c>
      <c r="AY116" s="107">
        <f t="shared" si="88"/>
        <v>1.2616592781285894</v>
      </c>
      <c r="AZ116" s="107"/>
      <c r="BA116" s="107" t="str">
        <f t="shared" si="69"/>
        <v/>
      </c>
      <c r="BB116" s="101"/>
      <c r="BC116" s="62">
        <v>23</v>
      </c>
      <c r="BD116" s="61">
        <f t="shared" si="70"/>
        <v>1.28297109025914</v>
      </c>
      <c r="BE116" s="66"/>
    </row>
    <row r="117" spans="30:57" x14ac:dyDescent="0.15">
      <c r="AD117" s="19">
        <v>22</v>
      </c>
      <c r="AE117" s="100"/>
      <c r="AF117" s="107" t="str">
        <f t="shared" si="61"/>
        <v/>
      </c>
      <c r="AG117" s="107"/>
      <c r="AH117" s="107" t="str">
        <f t="shared" ref="AH117:AI117" si="89">IFERROR(AH82/$BE82,"")</f>
        <v/>
      </c>
      <c r="AI117" s="107" t="str">
        <f t="shared" si="89"/>
        <v/>
      </c>
      <c r="AJ117" s="107"/>
      <c r="AK117" s="107" t="str">
        <f t="shared" si="63"/>
        <v/>
      </c>
      <c r="AL117" s="101"/>
      <c r="AM117" s="100"/>
      <c r="AN117" s="107" t="str">
        <f t="shared" si="64"/>
        <v/>
      </c>
      <c r="AO117" s="107"/>
      <c r="AP117" s="107">
        <f t="shared" ref="AP117:AQ117" si="90">IFERROR(AP82/$BE82,"")</f>
        <v>1.3141897011620935</v>
      </c>
      <c r="AQ117" s="107">
        <f t="shared" si="90"/>
        <v>1.3098808824697588</v>
      </c>
      <c r="AR117" s="107"/>
      <c r="AS117" s="107" t="str">
        <f t="shared" si="66"/>
        <v/>
      </c>
      <c r="AT117" s="101"/>
      <c r="AU117" s="100"/>
      <c r="AV117" s="107" t="str">
        <f t="shared" si="67"/>
        <v/>
      </c>
      <c r="AW117" s="107"/>
      <c r="AX117" s="107">
        <f t="shared" ref="AX117:AY117" si="91">IFERROR(AX82/$BE82,"")</f>
        <v>1.2624838768540767</v>
      </c>
      <c r="AY117" s="107">
        <f t="shared" si="91"/>
        <v>1.2624838768540767</v>
      </c>
      <c r="AZ117" s="107"/>
      <c r="BA117" s="107" t="str">
        <f t="shared" si="69"/>
        <v/>
      </c>
      <c r="BB117" s="101"/>
      <c r="BC117" s="62">
        <v>22</v>
      </c>
      <c r="BD117" s="61">
        <f t="shared" si="70"/>
        <v>1.2872595843350014</v>
      </c>
      <c r="BE117" s="66"/>
    </row>
    <row r="118" spans="30:57" x14ac:dyDescent="0.15">
      <c r="AD118" s="19">
        <v>21</v>
      </c>
      <c r="AE118" s="100"/>
      <c r="AF118" s="107" t="str">
        <f t="shared" si="61"/>
        <v/>
      </c>
      <c r="AG118" s="107"/>
      <c r="AH118" s="107" t="str">
        <f t="shared" ref="AH118:AI118" si="92">IFERROR(AH83/$BE83,"")</f>
        <v/>
      </c>
      <c r="AI118" s="107" t="str">
        <f t="shared" si="92"/>
        <v/>
      </c>
      <c r="AJ118" s="107"/>
      <c r="AK118" s="107" t="str">
        <f t="shared" si="63"/>
        <v/>
      </c>
      <c r="AL118" s="101"/>
      <c r="AM118" s="100"/>
      <c r="AN118" s="107" t="str">
        <f t="shared" si="64"/>
        <v/>
      </c>
      <c r="AO118" s="107"/>
      <c r="AP118" s="107">
        <f t="shared" ref="AP118:AQ118" si="93">IFERROR(AP83/$BE83,"")</f>
        <v>1.2728630984562868</v>
      </c>
      <c r="AQ118" s="107">
        <f t="shared" si="93"/>
        <v>1.2728630984562868</v>
      </c>
      <c r="AR118" s="107"/>
      <c r="AS118" s="107" t="str">
        <f t="shared" si="66"/>
        <v/>
      </c>
      <c r="AT118" s="101"/>
      <c r="AU118" s="100"/>
      <c r="AV118" s="107" t="str">
        <f t="shared" si="67"/>
        <v/>
      </c>
      <c r="AW118" s="107"/>
      <c r="AX118" s="107">
        <f t="shared" ref="AX118:AY118" si="94">IFERROR(AX83/$BE83,"")</f>
        <v>1.2416484720636256</v>
      </c>
      <c r="AY118" s="107">
        <f t="shared" si="94"/>
        <v>1.2416484720636256</v>
      </c>
      <c r="AZ118" s="107"/>
      <c r="BA118" s="107" t="str">
        <f t="shared" si="69"/>
        <v/>
      </c>
      <c r="BB118" s="101"/>
      <c r="BC118" s="62">
        <v>21</v>
      </c>
      <c r="BD118" s="61">
        <f t="shared" si="70"/>
        <v>1.2572557852599562</v>
      </c>
      <c r="BE118" s="66"/>
    </row>
    <row r="119" spans="30:57" x14ac:dyDescent="0.15">
      <c r="AD119" s="19">
        <v>20</v>
      </c>
      <c r="AE119" s="100"/>
      <c r="AF119" s="107" t="str">
        <f t="shared" si="61"/>
        <v/>
      </c>
      <c r="AG119" s="107"/>
      <c r="AH119" s="107" t="str">
        <f t="shared" ref="AH119:AI119" si="95">IFERROR(AH84/$BE84,"")</f>
        <v/>
      </c>
      <c r="AI119" s="107" t="str">
        <f t="shared" si="95"/>
        <v/>
      </c>
      <c r="AJ119" s="107"/>
      <c r="AK119" s="107" t="str">
        <f t="shared" si="63"/>
        <v/>
      </c>
      <c r="AL119" s="101"/>
      <c r="AM119" s="100"/>
      <c r="AN119" s="107" t="str">
        <f t="shared" si="64"/>
        <v/>
      </c>
      <c r="AO119" s="107"/>
      <c r="AP119" s="107">
        <f t="shared" ref="AP119:AQ119" si="96">IFERROR(AP84/$BE84,"")</f>
        <v>1.3097002381334293</v>
      </c>
      <c r="AQ119" s="107">
        <f t="shared" si="96"/>
        <v>1.3097002381334293</v>
      </c>
      <c r="AR119" s="107"/>
      <c r="AS119" s="107" t="str">
        <f t="shared" si="66"/>
        <v/>
      </c>
      <c r="AT119" s="101"/>
      <c r="AU119" s="100"/>
      <c r="AV119" s="107" t="str">
        <f t="shared" si="67"/>
        <v/>
      </c>
      <c r="AW119" s="107"/>
      <c r="AX119" s="107">
        <f t="shared" ref="AX119:AY119" si="97">IFERROR(AX84/$BE84,"")</f>
        <v>1.2802214546384643</v>
      </c>
      <c r="AY119" s="107">
        <f t="shared" si="97"/>
        <v>1.2802214546384643</v>
      </c>
      <c r="AZ119" s="107"/>
      <c r="BA119" s="107" t="str">
        <f t="shared" si="69"/>
        <v/>
      </c>
      <c r="BB119" s="101"/>
      <c r="BC119" s="62">
        <v>20</v>
      </c>
      <c r="BD119" s="61">
        <f t="shared" si="70"/>
        <v>1.2949608463859468</v>
      </c>
      <c r="BE119" s="66"/>
    </row>
    <row r="120" spans="30:57" x14ac:dyDescent="0.15">
      <c r="AD120" s="19">
        <v>19</v>
      </c>
      <c r="AE120" s="100"/>
      <c r="AF120" s="107" t="str">
        <f t="shared" si="61"/>
        <v/>
      </c>
      <c r="AG120" s="107"/>
      <c r="AH120" s="107" t="str">
        <f t="shared" ref="AH120:AI120" si="98">IFERROR(AH85/$BE85,"")</f>
        <v/>
      </c>
      <c r="AI120" s="107" t="str">
        <f t="shared" si="98"/>
        <v/>
      </c>
      <c r="AJ120" s="107"/>
      <c r="AK120" s="107" t="str">
        <f t="shared" si="63"/>
        <v/>
      </c>
      <c r="AL120" s="101"/>
      <c r="AM120" s="100"/>
      <c r="AN120" s="107" t="str">
        <f t="shared" si="64"/>
        <v/>
      </c>
      <c r="AO120" s="107"/>
      <c r="AP120" s="107">
        <f t="shared" ref="AP120:AQ120" si="99">IFERROR(AP85/$BE85,"")</f>
        <v>1.3293004931167833</v>
      </c>
      <c r="AQ120" s="107">
        <f t="shared" si="99"/>
        <v>1.3293004931167833</v>
      </c>
      <c r="AR120" s="107"/>
      <c r="AS120" s="107" t="str">
        <f t="shared" si="66"/>
        <v/>
      </c>
      <c r="AT120" s="101"/>
      <c r="AU120" s="100"/>
      <c r="AV120" s="107" t="str">
        <f t="shared" si="67"/>
        <v/>
      </c>
      <c r="AW120" s="107"/>
      <c r="AX120" s="107">
        <f t="shared" ref="AX120:AY120" si="100">IFERROR(AX85/$BE85,"")</f>
        <v>1.3028905495449266</v>
      </c>
      <c r="AY120" s="107">
        <f t="shared" si="100"/>
        <v>1.3028905495449266</v>
      </c>
      <c r="AZ120" s="107"/>
      <c r="BA120" s="107" t="str">
        <f t="shared" si="69"/>
        <v/>
      </c>
      <c r="BB120" s="101"/>
      <c r="BC120" s="62">
        <v>19</v>
      </c>
      <c r="BD120" s="61">
        <f t="shared" si="70"/>
        <v>1.3160955213308549</v>
      </c>
      <c r="BE120" s="66"/>
    </row>
    <row r="121" spans="30:57" x14ac:dyDescent="0.15">
      <c r="AD121" s="19">
        <v>18</v>
      </c>
      <c r="AE121" s="100"/>
      <c r="AF121" s="107" t="str">
        <f t="shared" si="61"/>
        <v/>
      </c>
      <c r="AG121" s="107"/>
      <c r="AH121" s="107" t="str">
        <f t="shared" ref="AH121:AI121" si="101">IFERROR(AH86/$BE86,"")</f>
        <v/>
      </c>
      <c r="AI121" s="107" t="str">
        <f t="shared" si="101"/>
        <v/>
      </c>
      <c r="AJ121" s="107"/>
      <c r="AK121" s="107" t="str">
        <f t="shared" si="63"/>
        <v/>
      </c>
      <c r="AL121" s="101"/>
      <c r="AM121" s="100"/>
      <c r="AN121" s="107" t="str">
        <f t="shared" si="64"/>
        <v/>
      </c>
      <c r="AO121" s="107"/>
      <c r="AP121" s="107">
        <f t="shared" ref="AP121:AQ121" si="102">IFERROR(AP86/$BE86,"")</f>
        <v>1.3402089480703763</v>
      </c>
      <c r="AQ121" s="107">
        <f t="shared" si="102"/>
        <v>1.3402089480703763</v>
      </c>
      <c r="AR121" s="107"/>
      <c r="AS121" s="107" t="str">
        <f t="shared" si="66"/>
        <v/>
      </c>
      <c r="AT121" s="101"/>
      <c r="AU121" s="100"/>
      <c r="AV121" s="107" t="str">
        <f t="shared" si="67"/>
        <v/>
      </c>
      <c r="AW121" s="107"/>
      <c r="AX121" s="107">
        <f t="shared" ref="AX121:AY121" si="103">IFERROR(AX86/$BE86,"")</f>
        <v>1.3177222207537593</v>
      </c>
      <c r="AY121" s="107">
        <f t="shared" si="103"/>
        <v>1.3177222207537593</v>
      </c>
      <c r="AZ121" s="107"/>
      <c r="BA121" s="107" t="str">
        <f t="shared" si="69"/>
        <v/>
      </c>
      <c r="BB121" s="101"/>
      <c r="BC121" s="62">
        <v>18</v>
      </c>
      <c r="BD121" s="61">
        <f t="shared" si="70"/>
        <v>1.3289655844120678</v>
      </c>
      <c r="BE121" s="66"/>
    </row>
    <row r="122" spans="30:57" x14ac:dyDescent="0.15">
      <c r="AD122" s="19">
        <v>17</v>
      </c>
      <c r="AE122" s="100"/>
      <c r="AF122" s="107" t="str">
        <f t="shared" si="61"/>
        <v/>
      </c>
      <c r="AG122" s="107"/>
      <c r="AH122" s="107" t="str">
        <f t="shared" ref="AH122:AI122" si="104">IFERROR(AH87/$BE87,"")</f>
        <v/>
      </c>
      <c r="AI122" s="107" t="str">
        <f t="shared" si="104"/>
        <v/>
      </c>
      <c r="AJ122" s="107"/>
      <c r="AK122" s="107" t="str">
        <f t="shared" si="63"/>
        <v/>
      </c>
      <c r="AL122" s="101"/>
      <c r="AM122" s="100"/>
      <c r="AN122" s="107" t="str">
        <f t="shared" si="64"/>
        <v/>
      </c>
      <c r="AO122" s="107"/>
      <c r="AP122" s="107">
        <f t="shared" ref="AP122:AQ122" si="105">IFERROR(AP87/$BE87,"")</f>
        <v>1.3473286893390741</v>
      </c>
      <c r="AQ122" s="107">
        <f t="shared" si="105"/>
        <v>1.3473286893390741</v>
      </c>
      <c r="AR122" s="107"/>
      <c r="AS122" s="107" t="str">
        <f t="shared" si="66"/>
        <v/>
      </c>
      <c r="AT122" s="101"/>
      <c r="AU122" s="100"/>
      <c r="AV122" s="107" t="str">
        <f t="shared" si="67"/>
        <v/>
      </c>
      <c r="AW122" s="107"/>
      <c r="AX122" s="107">
        <f t="shared" ref="AX122:AY122" si="106">IFERROR(AX87/$BE87,"")</f>
        <v>1.324018504402412</v>
      </c>
      <c r="AY122" s="107">
        <f t="shared" si="106"/>
        <v>1.324018504402412</v>
      </c>
      <c r="AZ122" s="107"/>
      <c r="BA122" s="107" t="str">
        <f t="shared" si="69"/>
        <v/>
      </c>
      <c r="BB122" s="101"/>
      <c r="BC122" s="62">
        <v>17</v>
      </c>
      <c r="BD122" s="61">
        <f t="shared" si="70"/>
        <v>1.3356735968707429</v>
      </c>
      <c r="BE122" s="66"/>
    </row>
    <row r="123" spans="30:57" x14ac:dyDescent="0.15">
      <c r="AD123" s="19">
        <v>16</v>
      </c>
      <c r="AE123" s="100"/>
      <c r="AF123" s="107" t="str">
        <f t="shared" si="61"/>
        <v/>
      </c>
      <c r="AG123" s="107"/>
      <c r="AH123" s="107" t="str">
        <f t="shared" ref="AH123:AI123" si="107">IFERROR(AH88/$BE88,"")</f>
        <v/>
      </c>
      <c r="AI123" s="107" t="str">
        <f t="shared" si="107"/>
        <v/>
      </c>
      <c r="AJ123" s="107"/>
      <c r="AK123" s="107" t="str">
        <f t="shared" si="63"/>
        <v/>
      </c>
      <c r="AL123" s="101"/>
      <c r="AM123" s="100"/>
      <c r="AN123" s="107" t="str">
        <f t="shared" si="64"/>
        <v/>
      </c>
      <c r="AO123" s="107"/>
      <c r="AP123" s="107">
        <f t="shared" ref="AP123:AQ123" si="108">IFERROR(AP88/$BE88,"")</f>
        <v>1.3411664125925944</v>
      </c>
      <c r="AQ123" s="107">
        <f t="shared" si="108"/>
        <v>1.3411664125925944</v>
      </c>
      <c r="AR123" s="107"/>
      <c r="AS123" s="107" t="str">
        <f t="shared" si="66"/>
        <v/>
      </c>
      <c r="AT123" s="101"/>
      <c r="AU123" s="100"/>
      <c r="AV123" s="107" t="str">
        <f t="shared" si="67"/>
        <v/>
      </c>
      <c r="AW123" s="107"/>
      <c r="AX123" s="107">
        <f t="shared" ref="AX123:AY123" si="109">IFERROR(AX88/$BE88,"")</f>
        <v>1.3245059602622515</v>
      </c>
      <c r="AY123" s="107">
        <f t="shared" si="109"/>
        <v>1.3245059602622515</v>
      </c>
      <c r="AZ123" s="107"/>
      <c r="BA123" s="107" t="str">
        <f t="shared" si="69"/>
        <v/>
      </c>
      <c r="BB123" s="101"/>
      <c r="BC123" s="62">
        <v>16</v>
      </c>
      <c r="BD123" s="61">
        <f t="shared" si="70"/>
        <v>1.332836186427423</v>
      </c>
      <c r="BE123" s="66"/>
    </row>
    <row r="124" spans="30:57" x14ac:dyDescent="0.15">
      <c r="AD124" s="19">
        <v>15</v>
      </c>
      <c r="AE124" s="100"/>
      <c r="AF124" s="107" t="str">
        <f t="shared" si="61"/>
        <v/>
      </c>
      <c r="AG124" s="107"/>
      <c r="AH124" s="107" t="str">
        <f t="shared" ref="AH124:AI124" si="110">IFERROR(AH89/$BE89,"")</f>
        <v/>
      </c>
      <c r="AI124" s="107" t="str">
        <f t="shared" si="110"/>
        <v/>
      </c>
      <c r="AJ124" s="107"/>
      <c r="AK124" s="107" t="str">
        <f t="shared" si="63"/>
        <v/>
      </c>
      <c r="AL124" s="101"/>
      <c r="AM124" s="100"/>
      <c r="AN124" s="107" t="str">
        <f t="shared" si="64"/>
        <v/>
      </c>
      <c r="AO124" s="107"/>
      <c r="AP124" s="107">
        <f t="shared" ref="AP124:AQ124" si="111">IFERROR(AP89/$BE89,"")</f>
        <v>1.373282754599924</v>
      </c>
      <c r="AQ124" s="107">
        <f t="shared" si="111"/>
        <v>1.373282754599924</v>
      </c>
      <c r="AR124" s="107"/>
      <c r="AS124" s="107" t="str">
        <f t="shared" si="66"/>
        <v/>
      </c>
      <c r="AT124" s="101"/>
      <c r="AU124" s="100"/>
      <c r="AV124" s="107" t="str">
        <f t="shared" si="67"/>
        <v/>
      </c>
      <c r="AW124" s="107"/>
      <c r="AX124" s="107">
        <f t="shared" ref="AX124:AY124" si="112">IFERROR(AX89/$BE89,"")</f>
        <v>1.3544060157050797</v>
      </c>
      <c r="AY124" s="107">
        <f t="shared" si="112"/>
        <v>1.3544060157050797</v>
      </c>
      <c r="AZ124" s="107"/>
      <c r="BA124" s="107" t="str">
        <f t="shared" si="69"/>
        <v/>
      </c>
      <c r="BB124" s="101"/>
      <c r="BC124" s="62">
        <v>15</v>
      </c>
      <c r="BD124" s="61">
        <f t="shared" si="70"/>
        <v>1.3638443851525019</v>
      </c>
      <c r="BE124" s="66"/>
    </row>
    <row r="125" spans="30:57" x14ac:dyDescent="0.15">
      <c r="AD125" s="19">
        <v>14</v>
      </c>
      <c r="AE125" s="100"/>
      <c r="AF125" s="107" t="str">
        <f t="shared" si="61"/>
        <v/>
      </c>
      <c r="AG125" s="107"/>
      <c r="AH125" s="107" t="str">
        <f t="shared" ref="AH125:AI125" si="113">IFERROR(AH90/$BE90,"")</f>
        <v/>
      </c>
      <c r="AI125" s="107" t="str">
        <f t="shared" si="113"/>
        <v/>
      </c>
      <c r="AJ125" s="107"/>
      <c r="AK125" s="107" t="str">
        <f t="shared" si="63"/>
        <v/>
      </c>
      <c r="AL125" s="101"/>
      <c r="AM125" s="100"/>
      <c r="AN125" s="107" t="str">
        <f t="shared" si="64"/>
        <v/>
      </c>
      <c r="AO125" s="107"/>
      <c r="AP125" s="107">
        <f t="shared" ref="AP125:AQ125" si="114">IFERROR(AP90/$BE90,"")</f>
        <v>1.3838395435483413</v>
      </c>
      <c r="AQ125" s="107">
        <f t="shared" si="114"/>
        <v>1.3838395435483413</v>
      </c>
      <c r="AR125" s="107"/>
      <c r="AS125" s="107" t="str">
        <f t="shared" si="66"/>
        <v/>
      </c>
      <c r="AT125" s="101"/>
      <c r="AU125" s="100"/>
      <c r="AV125" s="107" t="str">
        <f t="shared" si="67"/>
        <v/>
      </c>
      <c r="AW125" s="107"/>
      <c r="AX125" s="107">
        <f t="shared" ref="AX125:AY125" si="115">IFERROR(AX90/$BE90,"")</f>
        <v>1.3692728115109902</v>
      </c>
      <c r="AY125" s="107">
        <f t="shared" si="115"/>
        <v>1.3692728115109902</v>
      </c>
      <c r="AZ125" s="107"/>
      <c r="BA125" s="107" t="str">
        <f t="shared" si="69"/>
        <v/>
      </c>
      <c r="BB125" s="101"/>
      <c r="BC125" s="62">
        <v>14</v>
      </c>
      <c r="BD125" s="61">
        <f t="shared" si="70"/>
        <v>1.3765561775296657</v>
      </c>
      <c r="BE125" s="66"/>
    </row>
    <row r="126" spans="30:57" x14ac:dyDescent="0.15">
      <c r="AD126" s="19">
        <v>13</v>
      </c>
      <c r="AE126" s="100"/>
      <c r="AF126" s="107" t="str">
        <f t="shared" si="61"/>
        <v/>
      </c>
      <c r="AG126" s="107"/>
      <c r="AH126" s="107" t="str">
        <f t="shared" ref="AH126:AI126" si="116">IFERROR(AH91/$BE91,"")</f>
        <v/>
      </c>
      <c r="AI126" s="107" t="str">
        <f t="shared" si="116"/>
        <v/>
      </c>
      <c r="AJ126" s="107"/>
      <c r="AK126" s="107" t="str">
        <f t="shared" si="63"/>
        <v/>
      </c>
      <c r="AL126" s="101"/>
      <c r="AM126" s="100"/>
      <c r="AN126" s="107" t="str">
        <f t="shared" si="64"/>
        <v/>
      </c>
      <c r="AO126" s="107"/>
      <c r="AP126" s="107">
        <f t="shared" ref="AP126:AQ126" si="117">IFERROR(AP91/$BE91,"")</f>
        <v>1.4098016576367485</v>
      </c>
      <c r="AQ126" s="107">
        <f t="shared" si="117"/>
        <v>1.4098016576367485</v>
      </c>
      <c r="AR126" s="107"/>
      <c r="AS126" s="107" t="str">
        <f t="shared" si="66"/>
        <v/>
      </c>
      <c r="AT126" s="101"/>
      <c r="AU126" s="100"/>
      <c r="AV126" s="107" t="str">
        <f t="shared" si="67"/>
        <v/>
      </c>
      <c r="AW126" s="107"/>
      <c r="AX126" s="107">
        <f t="shared" ref="AX126:AY126" si="118">IFERROR(AX91/$BE91,"")</f>
        <v>1.3937202699070517</v>
      </c>
      <c r="AY126" s="107">
        <f t="shared" si="118"/>
        <v>1.3937202699070517</v>
      </c>
      <c r="AZ126" s="107"/>
      <c r="BA126" s="107" t="str">
        <f t="shared" si="69"/>
        <v/>
      </c>
      <c r="BB126" s="101"/>
      <c r="BC126" s="62">
        <v>13</v>
      </c>
      <c r="BD126" s="61">
        <f t="shared" si="70"/>
        <v>1.4017609637719</v>
      </c>
      <c r="BE126" s="66"/>
    </row>
    <row r="127" spans="30:57" x14ac:dyDescent="0.15">
      <c r="AD127" s="19">
        <v>12</v>
      </c>
      <c r="AE127" s="100"/>
      <c r="AF127" s="107" t="str">
        <f t="shared" si="61"/>
        <v/>
      </c>
      <c r="AG127" s="107"/>
      <c r="AH127" s="107" t="str">
        <f t="shared" ref="AH127:AI127" si="119">IFERROR(AH92/$BE92,"")</f>
        <v/>
      </c>
      <c r="AI127" s="107" t="str">
        <f t="shared" si="119"/>
        <v/>
      </c>
      <c r="AJ127" s="107"/>
      <c r="AK127" s="107" t="str">
        <f t="shared" si="63"/>
        <v/>
      </c>
      <c r="AL127" s="101"/>
      <c r="AM127" s="100"/>
      <c r="AN127" s="107" t="str">
        <f t="shared" si="64"/>
        <v/>
      </c>
      <c r="AO127" s="107"/>
      <c r="AP127" s="107">
        <f t="shared" ref="AP127:AQ127" si="120">IFERROR(AP92/$BE92,"")</f>
        <v>1.4204285395867819</v>
      </c>
      <c r="AQ127" s="107">
        <f t="shared" si="120"/>
        <v>1.4204285395867819</v>
      </c>
      <c r="AR127" s="107"/>
      <c r="AS127" s="107" t="str">
        <f t="shared" si="66"/>
        <v/>
      </c>
      <c r="AT127" s="101"/>
      <c r="AU127" s="100"/>
      <c r="AV127" s="107" t="str">
        <f t="shared" si="67"/>
        <v/>
      </c>
      <c r="AW127" s="107"/>
      <c r="AX127" s="107">
        <f t="shared" ref="AX127:AY127" si="121">IFERROR(AX92/$BE92,"")</f>
        <v>1.4037828926384992</v>
      </c>
      <c r="AY127" s="107">
        <f t="shared" si="121"/>
        <v>1.4037828926384992</v>
      </c>
      <c r="AZ127" s="107"/>
      <c r="BA127" s="107" t="str">
        <f t="shared" si="69"/>
        <v/>
      </c>
      <c r="BB127" s="101"/>
      <c r="BC127" s="62">
        <v>12</v>
      </c>
      <c r="BD127" s="61">
        <f t="shared" si="70"/>
        <v>1.4121057161126407</v>
      </c>
      <c r="BE127" s="66"/>
    </row>
    <row r="128" spans="30:57" x14ac:dyDescent="0.15">
      <c r="AD128" s="19">
        <v>11</v>
      </c>
      <c r="AE128" s="100"/>
      <c r="AF128" s="107" t="str">
        <f t="shared" si="61"/>
        <v/>
      </c>
      <c r="AG128" s="107"/>
      <c r="AH128" s="107" t="str">
        <f t="shared" ref="AH128:AI128" si="122">IFERROR(AH93/$BE93,"")</f>
        <v/>
      </c>
      <c r="AI128" s="107" t="str">
        <f t="shared" si="122"/>
        <v/>
      </c>
      <c r="AJ128" s="107"/>
      <c r="AK128" s="107" t="str">
        <f t="shared" si="63"/>
        <v/>
      </c>
      <c r="AL128" s="101"/>
      <c r="AM128" s="100"/>
      <c r="AN128" s="107" t="str">
        <f t="shared" si="64"/>
        <v/>
      </c>
      <c r="AO128" s="107"/>
      <c r="AP128" s="107">
        <f t="shared" ref="AP128:AQ128" si="123">IFERROR(AP93/$BE93,"")</f>
        <v>1.4365254289433627</v>
      </c>
      <c r="AQ128" s="107">
        <f t="shared" si="123"/>
        <v>1.4365254289433627</v>
      </c>
      <c r="AR128" s="107"/>
      <c r="AS128" s="107" t="str">
        <f t="shared" si="66"/>
        <v/>
      </c>
      <c r="AT128" s="101"/>
      <c r="AU128" s="100"/>
      <c r="AV128" s="107" t="str">
        <f t="shared" si="67"/>
        <v/>
      </c>
      <c r="AW128" s="107"/>
      <c r="AX128" s="107">
        <f t="shared" ref="AX128:AY128" si="124">IFERROR(AX93/$BE93,"")</f>
        <v>1.4249405464518838</v>
      </c>
      <c r="AY128" s="107">
        <f t="shared" si="124"/>
        <v>1.4249405464518838</v>
      </c>
      <c r="AZ128" s="107"/>
      <c r="BA128" s="107" t="str">
        <f t="shared" si="69"/>
        <v/>
      </c>
      <c r="BB128" s="101"/>
      <c r="BC128" s="62">
        <v>11</v>
      </c>
      <c r="BD128" s="61">
        <f t="shared" si="70"/>
        <v>1.4307329876976234</v>
      </c>
      <c r="BE128" s="66"/>
    </row>
    <row r="129" spans="29:57" x14ac:dyDescent="0.15">
      <c r="AD129" s="19">
        <v>10</v>
      </c>
      <c r="AE129" s="100"/>
      <c r="AF129" s="107" t="str">
        <f t="shared" si="61"/>
        <v/>
      </c>
      <c r="AG129" s="107"/>
      <c r="AH129" s="107" t="str">
        <f t="shared" ref="AH129:AI129" si="125">IFERROR(AH94/$BE94,"")</f>
        <v/>
      </c>
      <c r="AI129" s="107" t="str">
        <f t="shared" si="125"/>
        <v/>
      </c>
      <c r="AJ129" s="107"/>
      <c r="AK129" s="107" t="str">
        <f t="shared" si="63"/>
        <v/>
      </c>
      <c r="AL129" s="101"/>
      <c r="AM129" s="100"/>
      <c r="AN129" s="107" t="str">
        <f t="shared" si="64"/>
        <v/>
      </c>
      <c r="AO129" s="107"/>
      <c r="AP129" s="107">
        <f t="shared" ref="AP129:AQ129" si="126">IFERROR(AP94/$BE94,"")</f>
        <v>1.4367931294843455</v>
      </c>
      <c r="AQ129" s="107">
        <f t="shared" si="126"/>
        <v>1.4367931294843455</v>
      </c>
      <c r="AR129" s="107"/>
      <c r="AS129" s="107" t="str">
        <f t="shared" si="66"/>
        <v/>
      </c>
      <c r="AT129" s="101"/>
      <c r="AU129" s="100"/>
      <c r="AV129" s="107" t="str">
        <f t="shared" si="67"/>
        <v/>
      </c>
      <c r="AW129" s="107"/>
      <c r="AX129" s="107">
        <f t="shared" ref="AX129:AY129" si="127">IFERROR(AX94/$BE94,"")</f>
        <v>1.4198231318920107</v>
      </c>
      <c r="AY129" s="107">
        <f t="shared" si="127"/>
        <v>1.4198231318920107</v>
      </c>
      <c r="AZ129" s="107"/>
      <c r="BA129" s="107" t="str">
        <f t="shared" si="69"/>
        <v/>
      </c>
      <c r="BB129" s="101"/>
      <c r="BC129" s="62">
        <v>10</v>
      </c>
      <c r="BD129" s="61">
        <f t="shared" si="70"/>
        <v>1.428308130688178</v>
      </c>
      <c r="BE129" s="66"/>
    </row>
    <row r="130" spans="29:57" x14ac:dyDescent="0.15">
      <c r="AD130" s="19">
        <v>9</v>
      </c>
      <c r="AE130" s="100"/>
      <c r="AF130" s="107" t="str">
        <f t="shared" si="61"/>
        <v/>
      </c>
      <c r="AG130" s="107"/>
      <c r="AH130" s="107" t="str">
        <f t="shared" ref="AH130:AI130" si="128">IFERROR(AH95/$BE95,"")</f>
        <v/>
      </c>
      <c r="AI130" s="107" t="str">
        <f t="shared" si="128"/>
        <v/>
      </c>
      <c r="AJ130" s="107"/>
      <c r="AK130" s="107" t="str">
        <f t="shared" si="63"/>
        <v/>
      </c>
      <c r="AL130" s="101"/>
      <c r="AM130" s="100"/>
      <c r="AN130" s="107" t="str">
        <f t="shared" si="64"/>
        <v/>
      </c>
      <c r="AO130" s="107"/>
      <c r="AP130" s="107">
        <f t="shared" ref="AP130:AQ130" si="129">IFERROR(AP95/$BE95,"")</f>
        <v>1.4460256162696987</v>
      </c>
      <c r="AQ130" s="107">
        <f t="shared" si="129"/>
        <v>1.4460256162696987</v>
      </c>
      <c r="AR130" s="107"/>
      <c r="AS130" s="107" t="str">
        <f t="shared" si="66"/>
        <v/>
      </c>
      <c r="AT130" s="101"/>
      <c r="AU130" s="100"/>
      <c r="AV130" s="107" t="str">
        <f t="shared" si="67"/>
        <v/>
      </c>
      <c r="AW130" s="107"/>
      <c r="AX130" s="107">
        <f t="shared" ref="AX130:AY130" si="130">IFERROR(AX95/$BE95,"")</f>
        <v>1.4340254036865479</v>
      </c>
      <c r="AY130" s="107">
        <f t="shared" si="130"/>
        <v>1.4340254036865479</v>
      </c>
      <c r="AZ130" s="107"/>
      <c r="BA130" s="107" t="str">
        <f t="shared" si="69"/>
        <v/>
      </c>
      <c r="BB130" s="101"/>
      <c r="BC130" s="62">
        <v>9</v>
      </c>
      <c r="BD130" s="61">
        <f t="shared" si="70"/>
        <v>1.4400255099781232</v>
      </c>
      <c r="BE130" s="66"/>
    </row>
    <row r="131" spans="29:57" x14ac:dyDescent="0.15">
      <c r="AD131" s="19">
        <v>8</v>
      </c>
      <c r="AE131" s="100"/>
      <c r="AF131" s="107" t="str">
        <f t="shared" si="61"/>
        <v/>
      </c>
      <c r="AG131" s="107"/>
      <c r="AH131" s="107" t="str">
        <f t="shared" ref="AH131:AI131" si="131">IFERROR(AH96/$BE96,"")</f>
        <v/>
      </c>
      <c r="AI131" s="107" t="str">
        <f t="shared" si="131"/>
        <v/>
      </c>
      <c r="AJ131" s="107"/>
      <c r="AK131" s="107" t="str">
        <f t="shared" si="63"/>
        <v/>
      </c>
      <c r="AL131" s="101"/>
      <c r="AM131" s="100"/>
      <c r="AN131" s="107" t="str">
        <f t="shared" si="64"/>
        <v/>
      </c>
      <c r="AO131" s="107"/>
      <c r="AP131" s="107">
        <f t="shared" ref="AP131:AQ131" si="132">IFERROR(AP96/$BE96,"")</f>
        <v>1.4454595685063429</v>
      </c>
      <c r="AQ131" s="107">
        <f t="shared" si="132"/>
        <v>1.4454595685063429</v>
      </c>
      <c r="AR131" s="107"/>
      <c r="AS131" s="107" t="str">
        <f t="shared" si="66"/>
        <v/>
      </c>
      <c r="AT131" s="101"/>
      <c r="AU131" s="100"/>
      <c r="AV131" s="107" t="str">
        <f t="shared" si="67"/>
        <v/>
      </c>
      <c r="AW131" s="107"/>
      <c r="AX131" s="107">
        <f t="shared" ref="AX131:AY131" si="133">IFERROR(AX96/$BE96,"")</f>
        <v>1.4327800986071644</v>
      </c>
      <c r="AY131" s="107">
        <f t="shared" si="133"/>
        <v>1.4327800986071644</v>
      </c>
      <c r="AZ131" s="107"/>
      <c r="BA131" s="107" t="str">
        <f t="shared" si="69"/>
        <v/>
      </c>
      <c r="BB131" s="101"/>
      <c r="BC131" s="62">
        <v>8</v>
      </c>
      <c r="BD131" s="61">
        <f t="shared" si="70"/>
        <v>1.4391198335567537</v>
      </c>
      <c r="BE131" s="66"/>
    </row>
    <row r="132" spans="29:57" x14ac:dyDescent="0.15">
      <c r="AD132" s="19">
        <v>7</v>
      </c>
      <c r="AE132" s="100"/>
      <c r="AF132" s="107" t="str">
        <f t="shared" si="61"/>
        <v/>
      </c>
      <c r="AG132" s="107"/>
      <c r="AH132" s="107" t="str">
        <f t="shared" ref="AH132:AI132" si="134">IFERROR(AH97/$BE97,"")</f>
        <v/>
      </c>
      <c r="AI132" s="107" t="str">
        <f t="shared" si="134"/>
        <v/>
      </c>
      <c r="AJ132" s="107"/>
      <c r="AK132" s="107" t="str">
        <f t="shared" si="63"/>
        <v/>
      </c>
      <c r="AL132" s="101"/>
      <c r="AM132" s="100"/>
      <c r="AN132" s="107" t="str">
        <f t="shared" si="64"/>
        <v/>
      </c>
      <c r="AO132" s="107"/>
      <c r="AP132" s="107">
        <f t="shared" ref="AP132:AQ132" si="135">IFERROR(AP97/$BE97,"")</f>
        <v>1.448770604168274</v>
      </c>
      <c r="AQ132" s="107">
        <f t="shared" si="135"/>
        <v>1.448770604168274</v>
      </c>
      <c r="AR132" s="107"/>
      <c r="AS132" s="107" t="str">
        <f t="shared" si="66"/>
        <v/>
      </c>
      <c r="AT132" s="101"/>
      <c r="AU132" s="100"/>
      <c r="AV132" s="107" t="str">
        <f t="shared" si="67"/>
        <v/>
      </c>
      <c r="AW132" s="107"/>
      <c r="AX132" s="107">
        <f t="shared" ref="AX132:AY132" si="136">IFERROR(AX97/$BE97,"")</f>
        <v>1.4351671243169286</v>
      </c>
      <c r="AY132" s="107">
        <f t="shared" si="136"/>
        <v>1.4351671243169286</v>
      </c>
      <c r="AZ132" s="107"/>
      <c r="BA132" s="107" t="str">
        <f t="shared" si="69"/>
        <v/>
      </c>
      <c r="BB132" s="101"/>
      <c r="BC132" s="62">
        <v>7</v>
      </c>
      <c r="BD132" s="61">
        <f t="shared" si="70"/>
        <v>1.4419688642426012</v>
      </c>
      <c r="BE132" s="66"/>
    </row>
    <row r="133" spans="29:57" x14ac:dyDescent="0.15">
      <c r="AD133" s="19">
        <v>6</v>
      </c>
      <c r="AE133" s="100"/>
      <c r="AF133" s="107" t="str">
        <f t="shared" si="61"/>
        <v/>
      </c>
      <c r="AG133" s="107"/>
      <c r="AH133" s="107" t="str">
        <f t="shared" ref="AH133:AI133" si="137">IFERROR(AH98/$BE98,"")</f>
        <v/>
      </c>
      <c r="AI133" s="107" t="str">
        <f t="shared" si="137"/>
        <v/>
      </c>
      <c r="AJ133" s="107"/>
      <c r="AK133" s="107" t="str">
        <f t="shared" si="63"/>
        <v/>
      </c>
      <c r="AL133" s="101"/>
      <c r="AM133" s="100"/>
      <c r="AN133" s="107" t="str">
        <f t="shared" si="64"/>
        <v/>
      </c>
      <c r="AO133" s="107"/>
      <c r="AP133" s="107">
        <f t="shared" ref="AP133:AQ133" si="138">IFERROR(AP98/$BE98,"")</f>
        <v>1.4193354882830356</v>
      </c>
      <c r="AQ133" s="107">
        <f t="shared" si="138"/>
        <v>1.4193354882830356</v>
      </c>
      <c r="AR133" s="107"/>
      <c r="AS133" s="107" t="str">
        <f t="shared" si="66"/>
        <v/>
      </c>
      <c r="AT133" s="101"/>
      <c r="AU133" s="100"/>
      <c r="AV133" s="107" t="str">
        <f t="shared" si="67"/>
        <v/>
      </c>
      <c r="AW133" s="107"/>
      <c r="AX133" s="107">
        <f t="shared" ref="AX133:AY133" si="139">IFERROR(AX98/$BE98,"")</f>
        <v>1.4120939806897548</v>
      </c>
      <c r="AY133" s="107">
        <f t="shared" si="139"/>
        <v>1.4120939806897548</v>
      </c>
      <c r="AZ133" s="107"/>
      <c r="BA133" s="107" t="str">
        <f t="shared" si="69"/>
        <v/>
      </c>
      <c r="BB133" s="101"/>
      <c r="BC133" s="62">
        <v>6</v>
      </c>
      <c r="BD133" s="61">
        <f t="shared" si="70"/>
        <v>1.4157147344863952</v>
      </c>
      <c r="BE133" s="66"/>
    </row>
    <row r="134" spans="29:57" x14ac:dyDescent="0.15">
      <c r="AD134" s="19">
        <v>5</v>
      </c>
      <c r="AE134" s="100"/>
      <c r="AF134" s="107" t="str">
        <f t="shared" si="61"/>
        <v/>
      </c>
      <c r="AG134" s="107"/>
      <c r="AH134" s="107" t="str">
        <f t="shared" ref="AH134:AI134" si="140">IFERROR(AH99/$BE99,"")</f>
        <v/>
      </c>
      <c r="AI134" s="107" t="str">
        <f t="shared" si="140"/>
        <v/>
      </c>
      <c r="AJ134" s="107"/>
      <c r="AK134" s="107" t="str">
        <f t="shared" si="63"/>
        <v/>
      </c>
      <c r="AL134" s="101"/>
      <c r="AM134" s="100"/>
      <c r="AN134" s="107" t="str">
        <f t="shared" si="64"/>
        <v/>
      </c>
      <c r="AO134" s="107"/>
      <c r="AP134" s="107">
        <f t="shared" ref="AP134:AQ134" si="141">IFERROR(AP99/$BE99,"")</f>
        <v>1.3881936058631048</v>
      </c>
      <c r="AQ134" s="107">
        <f t="shared" si="141"/>
        <v>1.3881936058631048</v>
      </c>
      <c r="AR134" s="107"/>
      <c r="AS134" s="107" t="str">
        <f t="shared" si="66"/>
        <v/>
      </c>
      <c r="AT134" s="101"/>
      <c r="AU134" s="100"/>
      <c r="AV134" s="107" t="str">
        <f t="shared" si="67"/>
        <v/>
      </c>
      <c r="AW134" s="107"/>
      <c r="AX134" s="107">
        <f t="shared" ref="AX134:AY134" si="142">IFERROR(AX99/$BE99,"")</f>
        <v>1.380306142193428</v>
      </c>
      <c r="AY134" s="107">
        <f t="shared" si="142"/>
        <v>1.380306142193428</v>
      </c>
      <c r="AZ134" s="107"/>
      <c r="BA134" s="107" t="str">
        <f t="shared" si="69"/>
        <v/>
      </c>
      <c r="BB134" s="101"/>
      <c r="BC134" s="62">
        <v>5</v>
      </c>
      <c r="BD134" s="61">
        <f t="shared" si="70"/>
        <v>1.3842498740282663</v>
      </c>
      <c r="BE134" s="66"/>
    </row>
    <row r="135" spans="29:57" x14ac:dyDescent="0.15">
      <c r="AD135" s="19">
        <v>4</v>
      </c>
      <c r="AE135" s="100"/>
      <c r="AF135" s="107" t="str">
        <f t="shared" si="61"/>
        <v/>
      </c>
      <c r="AG135" s="107"/>
      <c r="AH135" s="107" t="str">
        <f t="shared" ref="AH135:AI135" si="143">IFERROR(AH100/$BE100,"")</f>
        <v/>
      </c>
      <c r="AI135" s="107" t="str">
        <f t="shared" si="143"/>
        <v/>
      </c>
      <c r="AJ135" s="107"/>
      <c r="AK135" s="107" t="str">
        <f t="shared" si="63"/>
        <v/>
      </c>
      <c r="AL135" s="101"/>
      <c r="AM135" s="100"/>
      <c r="AN135" s="107" t="str">
        <f t="shared" si="64"/>
        <v/>
      </c>
      <c r="AO135" s="107"/>
      <c r="AP135" s="107">
        <f t="shared" ref="AP135:AQ135" si="144">IFERROR(AP100/$BE100,"")</f>
        <v>1.3600240927571168</v>
      </c>
      <c r="AQ135" s="107">
        <f t="shared" si="144"/>
        <v>1.3600240927571168</v>
      </c>
      <c r="AR135" s="107"/>
      <c r="AS135" s="107" t="str">
        <f t="shared" si="66"/>
        <v/>
      </c>
      <c r="AT135" s="101"/>
      <c r="AU135" s="100"/>
      <c r="AV135" s="107" t="str">
        <f t="shared" si="67"/>
        <v/>
      </c>
      <c r="AW135" s="107"/>
      <c r="AX135" s="107">
        <f t="shared" ref="AX135:AY135" si="145">IFERROR(AX100/$BE100,"")</f>
        <v>1.3511350463992269</v>
      </c>
      <c r="AY135" s="107">
        <f t="shared" si="145"/>
        <v>1.3511350463992269</v>
      </c>
      <c r="AZ135" s="107"/>
      <c r="BA135" s="107" t="str">
        <f t="shared" si="69"/>
        <v/>
      </c>
      <c r="BB135" s="101"/>
      <c r="BC135" s="62">
        <v>4</v>
      </c>
      <c r="BD135" s="61">
        <f t="shared" si="70"/>
        <v>1.3555795695781718</v>
      </c>
      <c r="BE135" s="66"/>
    </row>
    <row r="136" spans="29:57" x14ac:dyDescent="0.15">
      <c r="AD136" s="19">
        <v>3</v>
      </c>
      <c r="AE136" s="100"/>
      <c r="AF136" s="107" t="str">
        <f t="shared" si="61"/>
        <v/>
      </c>
      <c r="AG136" s="107"/>
      <c r="AH136" s="107" t="str">
        <f t="shared" ref="AH136:AI136" si="146">IFERROR(AH101/$BE101,"")</f>
        <v/>
      </c>
      <c r="AI136" s="107" t="str">
        <f t="shared" si="146"/>
        <v/>
      </c>
      <c r="AJ136" s="107"/>
      <c r="AK136" s="107" t="str">
        <f t="shared" si="63"/>
        <v/>
      </c>
      <c r="AL136" s="101"/>
      <c r="AM136" s="100"/>
      <c r="AN136" s="107" t="str">
        <f t="shared" si="64"/>
        <v/>
      </c>
      <c r="AO136" s="107"/>
      <c r="AP136" s="107">
        <f t="shared" ref="AP136:AQ136" si="147">IFERROR(AP101/$BE101,"")</f>
        <v>1.2900228526887356</v>
      </c>
      <c r="AQ136" s="107">
        <f t="shared" si="147"/>
        <v>1.2900228526887356</v>
      </c>
      <c r="AR136" s="107"/>
      <c r="AS136" s="107" t="str">
        <f t="shared" si="66"/>
        <v/>
      </c>
      <c r="AT136" s="101"/>
      <c r="AU136" s="100"/>
      <c r="AV136" s="107" t="str">
        <f t="shared" si="67"/>
        <v/>
      </c>
      <c r="AW136" s="107"/>
      <c r="AX136" s="107">
        <f t="shared" ref="AX136:AY136" si="148">IFERROR(AX101/$BE101,"")</f>
        <v>1.2800226755361097</v>
      </c>
      <c r="AY136" s="107">
        <f t="shared" si="148"/>
        <v>1.2800226755361097</v>
      </c>
      <c r="AZ136" s="107"/>
      <c r="BA136" s="107" t="str">
        <f t="shared" si="69"/>
        <v/>
      </c>
      <c r="BB136" s="101"/>
      <c r="BC136" s="62">
        <v>3</v>
      </c>
      <c r="BD136" s="61">
        <f t="shared" si="70"/>
        <v>1.2850227641124226</v>
      </c>
      <c r="BE136" s="66"/>
    </row>
    <row r="137" spans="29:57" x14ac:dyDescent="0.15">
      <c r="AD137" s="19">
        <v>2</v>
      </c>
      <c r="AE137" s="100"/>
      <c r="AF137" s="107" t="str">
        <f t="shared" si="61"/>
        <v/>
      </c>
      <c r="AG137" s="107"/>
      <c r="AH137" s="107" t="str">
        <f t="shared" ref="AH137:AI137" si="149">IFERROR(AH102/$BE102,"")</f>
        <v/>
      </c>
      <c r="AI137" s="107" t="str">
        <f t="shared" si="149"/>
        <v/>
      </c>
      <c r="AJ137" s="107"/>
      <c r="AK137" s="107" t="str">
        <f t="shared" si="63"/>
        <v/>
      </c>
      <c r="AL137" s="101"/>
      <c r="AM137" s="100"/>
      <c r="AN137" s="107" t="str">
        <f t="shared" si="64"/>
        <v/>
      </c>
      <c r="AO137" s="107"/>
      <c r="AP137" s="107">
        <f t="shared" ref="AP137:AQ137" si="150">IFERROR(AP102/$BE102,"")</f>
        <v>1.1723948696344673</v>
      </c>
      <c r="AQ137" s="107">
        <f t="shared" si="150"/>
        <v>1.1723948696344673</v>
      </c>
      <c r="AR137" s="107"/>
      <c r="AS137" s="107" t="str">
        <f t="shared" si="66"/>
        <v/>
      </c>
      <c r="AT137" s="101"/>
      <c r="AU137" s="100"/>
      <c r="AV137" s="107" t="str">
        <f t="shared" si="67"/>
        <v/>
      </c>
      <c r="AW137" s="107"/>
      <c r="AX137" s="107">
        <f t="shared" ref="AX137:AY137" si="151">IFERROR(AX102/$BE102,"")</f>
        <v>1.1723948696344673</v>
      </c>
      <c r="AY137" s="107">
        <f t="shared" si="151"/>
        <v>1.1723948696344673</v>
      </c>
      <c r="AZ137" s="107"/>
      <c r="BA137" s="107" t="str">
        <f t="shared" si="69"/>
        <v/>
      </c>
      <c r="BB137" s="101"/>
      <c r="BC137" s="62">
        <v>2</v>
      </c>
      <c r="BD137" s="61">
        <f t="shared" si="70"/>
        <v>1.1723948696344673</v>
      </c>
      <c r="BE137" s="66"/>
    </row>
    <row r="138" spans="29:57" ht="14.25" thickBot="1" x14ac:dyDescent="0.2">
      <c r="AD138" s="18">
        <v>1</v>
      </c>
      <c r="AE138" s="102"/>
      <c r="AF138" s="103" t="str">
        <f t="shared" si="61"/>
        <v/>
      </c>
      <c r="AG138" s="103"/>
      <c r="AH138" s="103" t="str">
        <f t="shared" ref="AH138:AI138" si="152">IFERROR(AH103/$BE103,"")</f>
        <v/>
      </c>
      <c r="AI138" s="103" t="str">
        <f t="shared" si="152"/>
        <v/>
      </c>
      <c r="AJ138" s="103"/>
      <c r="AK138" s="103" t="str">
        <f t="shared" si="63"/>
        <v/>
      </c>
      <c r="AL138" s="104"/>
      <c r="AM138" s="102"/>
      <c r="AN138" s="103" t="str">
        <f t="shared" si="64"/>
        <v/>
      </c>
      <c r="AO138" s="103"/>
      <c r="AP138" s="103">
        <f t="shared" ref="AP138:AQ138" si="153">IFERROR(AP103/$BE103,"")</f>
        <v>1.0139175257731958</v>
      </c>
      <c r="AQ138" s="103">
        <f t="shared" si="153"/>
        <v>1.0139175257731958</v>
      </c>
      <c r="AR138" s="103"/>
      <c r="AS138" s="103" t="str">
        <f t="shared" si="66"/>
        <v/>
      </c>
      <c r="AT138" s="104"/>
      <c r="AU138" s="102"/>
      <c r="AV138" s="103" t="str">
        <f t="shared" si="67"/>
        <v/>
      </c>
      <c r="AW138" s="103"/>
      <c r="AX138" s="103">
        <f t="shared" ref="AX138:AY138" si="154">IFERROR(AX103/$BE103,"")</f>
        <v>0.995811855670103</v>
      </c>
      <c r="AY138" s="103">
        <f t="shared" si="154"/>
        <v>0.995811855670103</v>
      </c>
      <c r="AZ138" s="103"/>
      <c r="BA138" s="103" t="str">
        <f t="shared" si="69"/>
        <v/>
      </c>
      <c r="BB138" s="104"/>
      <c r="BC138" s="62">
        <v>1</v>
      </c>
      <c r="BD138" s="61">
        <f t="shared" si="70"/>
        <v>1.0048646907216494</v>
      </c>
      <c r="BE138" s="66"/>
    </row>
    <row r="139" spans="29:57" x14ac:dyDescent="0.15">
      <c r="AC139" s="55"/>
      <c r="AD139" s="48"/>
      <c r="AE139" s="57"/>
      <c r="AF139" s="57"/>
      <c r="AG139" s="57"/>
      <c r="AH139" s="105"/>
      <c r="AI139" s="57"/>
      <c r="AJ139" s="57"/>
      <c r="AK139" s="57"/>
      <c r="AL139" s="57"/>
      <c r="AM139" s="57"/>
      <c r="AN139" s="57"/>
      <c r="AO139" s="57"/>
      <c r="AP139" s="105"/>
      <c r="AQ139" s="57"/>
      <c r="AR139" s="57"/>
      <c r="AS139" s="57"/>
      <c r="AT139" s="57"/>
      <c r="AU139" s="57"/>
      <c r="AV139" s="57"/>
      <c r="AW139" s="57"/>
      <c r="AX139" s="105"/>
      <c r="AY139" s="57"/>
      <c r="AZ139" s="57"/>
      <c r="BA139" s="57"/>
      <c r="BB139" s="57"/>
      <c r="BC139" s="55"/>
    </row>
    <row r="140" spans="29:57" x14ac:dyDescent="0.15">
      <c r="AD140" s="60"/>
      <c r="AE140" s="57"/>
      <c r="AF140" s="57"/>
      <c r="AL140" s="57"/>
      <c r="AM140" s="57"/>
      <c r="AN140" s="57"/>
      <c r="AO140" s="57"/>
      <c r="AP140" s="105"/>
      <c r="AQ140" s="57"/>
      <c r="AR140" s="57"/>
      <c r="AS140" s="57"/>
      <c r="AT140" s="57"/>
      <c r="AU140" s="57"/>
      <c r="AV140" s="57"/>
      <c r="AW140" s="57"/>
      <c r="AX140" s="105"/>
      <c r="AY140" s="57"/>
      <c r="AZ140" s="57"/>
      <c r="BA140" s="57"/>
      <c r="BB140" s="57"/>
      <c r="BC140" s="58"/>
    </row>
    <row r="141" spans="29:57" x14ac:dyDescent="0.15">
      <c r="AD141" s="60"/>
      <c r="AE141" s="57"/>
      <c r="AF141" s="57"/>
      <c r="AG141" s="74" t="s">
        <v>67</v>
      </c>
      <c r="AI141" s="74"/>
      <c r="AJ141" s="74">
        <f>COUNT(AE109:BB138)</f>
        <v>112</v>
      </c>
      <c r="AK141" s="74" t="s">
        <v>68</v>
      </c>
      <c r="AL141" s="57"/>
      <c r="AM141" s="57"/>
      <c r="AN141" s="57"/>
      <c r="AO141" s="57"/>
      <c r="AP141" s="105"/>
      <c r="AQ141" s="57"/>
      <c r="AR141" s="57"/>
      <c r="AS141" s="57"/>
      <c r="AT141" s="57"/>
      <c r="AU141" s="57"/>
      <c r="AV141" s="57"/>
      <c r="AW141" s="57"/>
      <c r="AX141" s="105"/>
      <c r="AY141" s="57"/>
      <c r="AZ141" s="57"/>
      <c r="BA141" s="57"/>
      <c r="BB141" s="57"/>
      <c r="BC141" s="58"/>
    </row>
    <row r="142" spans="29:57" x14ac:dyDescent="0.15">
      <c r="AD142" s="60"/>
      <c r="AE142" s="57"/>
      <c r="AF142" s="57"/>
      <c r="AG142" s="75" t="s">
        <v>69</v>
      </c>
      <c r="AH142" s="109"/>
      <c r="AI142" s="75"/>
      <c r="AJ142" s="74">
        <f>AJ141/3</f>
        <v>37.333333333333336</v>
      </c>
      <c r="AK142" s="74" t="s">
        <v>68</v>
      </c>
      <c r="AL142" s="57"/>
      <c r="AM142" s="57"/>
      <c r="AN142" s="57"/>
      <c r="AO142" s="57"/>
      <c r="AP142" s="105"/>
      <c r="AQ142" s="57"/>
      <c r="AR142" s="57"/>
      <c r="AS142" s="57"/>
      <c r="AT142" s="57"/>
      <c r="AU142" s="57"/>
      <c r="AV142" s="57"/>
      <c r="AW142" s="57"/>
      <c r="AX142" s="105"/>
      <c r="AY142" s="57"/>
      <c r="AZ142" s="57"/>
      <c r="BA142" s="57"/>
      <c r="BB142" s="57"/>
      <c r="BC142" s="58"/>
    </row>
    <row r="143" spans="29:57" x14ac:dyDescent="0.15">
      <c r="AD143" s="60"/>
      <c r="AE143" s="57"/>
      <c r="AF143" s="57"/>
      <c r="AG143" s="74" t="s">
        <v>70</v>
      </c>
      <c r="AI143" s="74"/>
      <c r="AJ143" s="68">
        <f>AJ142/4</f>
        <v>9.3333333333333339</v>
      </c>
      <c r="AK143" s="74" t="s">
        <v>71</v>
      </c>
      <c r="AL143" s="57"/>
      <c r="AM143" s="57"/>
      <c r="AN143" s="57"/>
      <c r="AO143" s="57"/>
      <c r="AP143" s="105"/>
      <c r="AQ143" s="57"/>
      <c r="AR143" s="57"/>
      <c r="AS143" s="57"/>
      <c r="AT143" s="57"/>
      <c r="AU143" s="57"/>
      <c r="AV143" s="57"/>
      <c r="AW143" s="57"/>
      <c r="AX143" s="105"/>
      <c r="AY143" s="57"/>
      <c r="AZ143" s="57"/>
      <c r="BA143" s="57"/>
      <c r="BB143" s="57"/>
      <c r="BC143" s="58"/>
    </row>
    <row r="144" spans="29:57" x14ac:dyDescent="0.15">
      <c r="AD144" s="60"/>
      <c r="AE144" s="57"/>
      <c r="AF144" s="57"/>
      <c r="AG144" s="57"/>
      <c r="AH144" s="105"/>
      <c r="AI144" s="57"/>
      <c r="AJ144" s="57"/>
      <c r="AK144" s="57"/>
      <c r="AL144" s="57"/>
      <c r="AM144" s="57"/>
      <c r="AN144" s="57"/>
      <c r="AO144" s="57"/>
      <c r="AP144" s="105"/>
      <c r="AQ144" s="57"/>
      <c r="AR144" s="57"/>
      <c r="AS144" s="57"/>
      <c r="AT144" s="57"/>
      <c r="AU144" s="57"/>
      <c r="AV144" s="57"/>
      <c r="AW144" s="57"/>
      <c r="AX144" s="105"/>
      <c r="AY144" s="57"/>
      <c r="AZ144" s="57"/>
      <c r="BA144" s="57"/>
      <c r="BB144" s="57"/>
      <c r="BC144" s="58"/>
    </row>
    <row r="145" spans="30:55" x14ac:dyDescent="0.15">
      <c r="AD145" s="60"/>
      <c r="AE145" s="57"/>
      <c r="AF145" s="57"/>
      <c r="AG145" s="57"/>
      <c r="AH145" s="105"/>
      <c r="AI145" s="57"/>
      <c r="AJ145" s="57"/>
      <c r="AK145" s="57"/>
      <c r="AL145" s="57"/>
      <c r="AM145" s="57"/>
      <c r="AN145" s="57"/>
      <c r="AO145" s="57"/>
      <c r="AP145" s="105"/>
      <c r="AQ145" s="57"/>
      <c r="AR145" s="57"/>
      <c r="AS145" s="57"/>
      <c r="AT145" s="57"/>
      <c r="AU145" s="57"/>
      <c r="AV145" s="57"/>
      <c r="AW145" s="57"/>
      <c r="AX145" s="105"/>
      <c r="AY145" s="57"/>
      <c r="AZ145" s="57"/>
      <c r="BA145" s="57"/>
      <c r="BB145" s="57"/>
      <c r="BC145" s="58"/>
    </row>
    <row r="146" spans="30:55" x14ac:dyDescent="0.15">
      <c r="AD146" s="60"/>
      <c r="AE146" s="57"/>
      <c r="AF146" s="57"/>
      <c r="AG146" s="57"/>
      <c r="AH146" s="105"/>
      <c r="AI146" s="57"/>
      <c r="AJ146" s="57"/>
      <c r="AK146" s="57"/>
      <c r="AL146" s="57"/>
      <c r="AM146" s="57"/>
      <c r="AN146" s="57"/>
      <c r="AO146" s="57"/>
      <c r="AP146" s="105"/>
      <c r="AQ146" s="57"/>
      <c r="AR146" s="57"/>
      <c r="AS146" s="57"/>
      <c r="AT146" s="57"/>
      <c r="AU146" s="57"/>
      <c r="AV146" s="57"/>
      <c r="AW146" s="57"/>
      <c r="AX146" s="105"/>
      <c r="AY146" s="57"/>
      <c r="AZ146" s="57"/>
      <c r="BA146" s="57"/>
      <c r="BB146" s="57"/>
      <c r="BC146" s="58"/>
    </row>
    <row r="147" spans="30:55" x14ac:dyDescent="0.15">
      <c r="AD147" s="60"/>
      <c r="AE147" s="57"/>
      <c r="AF147" s="57"/>
      <c r="AG147" s="57"/>
      <c r="AH147" s="105"/>
      <c r="AI147" s="57"/>
      <c r="AJ147" s="57"/>
      <c r="AK147" s="57"/>
      <c r="AL147" s="57"/>
      <c r="AM147" s="57"/>
      <c r="AN147" s="57"/>
      <c r="AO147" s="57"/>
      <c r="AP147" s="105"/>
      <c r="AQ147" s="57"/>
      <c r="AR147" s="57"/>
      <c r="AS147" s="57"/>
      <c r="AT147" s="57"/>
      <c r="AU147" s="57"/>
      <c r="AV147" s="57"/>
      <c r="AW147" s="57"/>
      <c r="AX147" s="105"/>
      <c r="AY147" s="57"/>
      <c r="AZ147" s="57"/>
      <c r="BA147" s="57"/>
      <c r="BB147" s="57"/>
      <c r="BC147" s="58"/>
    </row>
    <row r="148" spans="30:55" x14ac:dyDescent="0.15">
      <c r="AD148" s="60"/>
      <c r="AE148" s="57"/>
      <c r="AF148" s="57"/>
      <c r="AG148" s="57"/>
      <c r="AH148" s="105"/>
      <c r="AI148" s="57"/>
      <c r="AJ148" s="57"/>
      <c r="AK148" s="57"/>
      <c r="AL148" s="57"/>
      <c r="AM148" s="57"/>
      <c r="AN148" s="57"/>
      <c r="AO148" s="57"/>
      <c r="AP148" s="105"/>
      <c r="AQ148" s="57"/>
      <c r="AR148" s="57"/>
      <c r="AS148" s="57"/>
      <c r="AT148" s="57"/>
      <c r="AU148" s="57"/>
      <c r="AV148" s="57"/>
      <c r="AW148" s="57"/>
      <c r="AX148" s="105"/>
      <c r="AY148" s="57"/>
      <c r="AZ148" s="57"/>
      <c r="BA148" s="57"/>
      <c r="BB148" s="57"/>
      <c r="BC148" s="58"/>
    </row>
    <row r="149" spans="30:55" x14ac:dyDescent="0.15">
      <c r="AD149" s="60"/>
      <c r="AE149" s="57"/>
      <c r="AF149" s="57"/>
      <c r="AG149" s="57"/>
      <c r="AH149" s="105"/>
      <c r="AI149" s="57"/>
      <c r="AJ149" s="57"/>
      <c r="AK149" s="57"/>
      <c r="AL149" s="57"/>
      <c r="AM149" s="57"/>
      <c r="AN149" s="57"/>
      <c r="AO149" s="57"/>
      <c r="AP149" s="105"/>
      <c r="AQ149" s="57"/>
      <c r="AR149" s="57"/>
      <c r="AS149" s="57"/>
      <c r="AT149" s="57"/>
      <c r="AU149" s="57"/>
      <c r="AV149" s="57"/>
      <c r="AW149" s="57"/>
      <c r="AX149" s="105"/>
      <c r="AY149" s="57"/>
      <c r="AZ149" s="57"/>
      <c r="BA149" s="57"/>
      <c r="BB149" s="57"/>
      <c r="BC149" s="58"/>
    </row>
    <row r="150" spans="30:55" x14ac:dyDescent="0.15">
      <c r="AD150" s="60"/>
      <c r="AE150" s="57"/>
      <c r="AF150" s="57"/>
      <c r="AG150" s="57"/>
      <c r="AH150" s="105"/>
      <c r="AI150" s="57"/>
      <c r="AJ150" s="57"/>
      <c r="AK150" s="57"/>
      <c r="AL150" s="57"/>
      <c r="AM150" s="57"/>
      <c r="AN150" s="57"/>
      <c r="AO150" s="57"/>
      <c r="AP150" s="105"/>
      <c r="AQ150" s="57"/>
      <c r="AR150" s="57"/>
      <c r="AS150" s="57"/>
      <c r="AT150" s="57"/>
      <c r="AU150" s="57"/>
      <c r="AV150" s="57"/>
      <c r="AW150" s="57"/>
      <c r="AX150" s="105"/>
      <c r="AY150" s="57"/>
      <c r="AZ150" s="57"/>
      <c r="BA150" s="57"/>
      <c r="BB150" s="57"/>
      <c r="BC150" s="58"/>
    </row>
    <row r="151" spans="30:55" x14ac:dyDescent="0.15">
      <c r="AD151" s="60"/>
      <c r="AE151" s="57"/>
      <c r="AF151" s="57"/>
      <c r="AG151" s="57"/>
      <c r="AH151" s="105"/>
      <c r="AI151" s="57"/>
      <c r="AJ151" s="57"/>
      <c r="AK151" s="57"/>
      <c r="AL151" s="57"/>
      <c r="AM151" s="57"/>
      <c r="AN151" s="57"/>
      <c r="AO151" s="57"/>
      <c r="AP151" s="105"/>
      <c r="AQ151" s="57"/>
      <c r="AR151" s="57"/>
      <c r="AS151" s="57"/>
      <c r="AT151" s="57"/>
      <c r="AU151" s="57"/>
      <c r="AV151" s="57"/>
      <c r="AW151" s="57"/>
      <c r="AX151" s="105"/>
      <c r="AY151" s="57"/>
      <c r="AZ151" s="57"/>
      <c r="BA151" s="57"/>
      <c r="BB151" s="57"/>
      <c r="BC151" s="58"/>
    </row>
    <row r="152" spans="30:55" x14ac:dyDescent="0.15">
      <c r="AD152" s="60"/>
      <c r="AE152" s="57"/>
      <c r="AF152" s="57"/>
      <c r="AG152" s="57"/>
      <c r="AH152" s="105"/>
      <c r="AI152" s="57"/>
      <c r="AJ152" s="57"/>
      <c r="AK152" s="57"/>
      <c r="AL152" s="57"/>
      <c r="AM152" s="57"/>
      <c r="AN152" s="57"/>
      <c r="AO152" s="57"/>
      <c r="AP152" s="105"/>
      <c r="AQ152" s="57"/>
      <c r="AR152" s="57"/>
      <c r="AS152" s="57"/>
      <c r="AT152" s="57"/>
      <c r="AU152" s="57"/>
      <c r="AV152" s="57"/>
      <c r="AW152" s="57"/>
      <c r="AX152" s="105"/>
      <c r="AY152" s="57"/>
      <c r="AZ152" s="57"/>
      <c r="BA152" s="57"/>
      <c r="BB152" s="57"/>
      <c r="BC152" s="58"/>
    </row>
    <row r="153" spans="30:55" x14ac:dyDescent="0.15">
      <c r="AD153" s="60"/>
      <c r="AE153" s="57"/>
      <c r="AF153" s="57"/>
      <c r="AG153" s="57"/>
      <c r="AH153" s="105"/>
      <c r="AI153" s="57"/>
      <c r="AJ153" s="57"/>
      <c r="AK153" s="57"/>
      <c r="AL153" s="57"/>
      <c r="AM153" s="57"/>
      <c r="AN153" s="57"/>
      <c r="AO153" s="57"/>
      <c r="AP153" s="105"/>
      <c r="AQ153" s="57"/>
      <c r="AR153" s="57"/>
      <c r="AS153" s="57"/>
      <c r="AT153" s="57"/>
      <c r="AU153" s="57"/>
      <c r="AV153" s="57"/>
      <c r="AW153" s="57"/>
      <c r="AX153" s="105"/>
      <c r="AY153" s="57"/>
      <c r="AZ153" s="57"/>
      <c r="BA153" s="57"/>
      <c r="BB153" s="57"/>
      <c r="BC153" s="58"/>
    </row>
    <row r="154" spans="30:55" x14ac:dyDescent="0.15">
      <c r="AD154" s="60"/>
      <c r="AE154" s="57"/>
      <c r="AF154" s="57"/>
      <c r="AG154" s="57"/>
      <c r="AH154" s="105"/>
      <c r="AI154" s="57"/>
      <c r="AJ154" s="57"/>
      <c r="AK154" s="57"/>
      <c r="AL154" s="57"/>
      <c r="AM154" s="57"/>
      <c r="AN154" s="57"/>
      <c r="AO154" s="57"/>
      <c r="AP154" s="105"/>
      <c r="AQ154" s="57"/>
      <c r="AR154" s="57"/>
      <c r="AS154" s="57"/>
      <c r="AT154" s="57"/>
      <c r="AU154" s="57"/>
      <c r="AV154" s="57"/>
      <c r="AW154" s="57"/>
      <c r="AX154" s="105"/>
      <c r="AY154" s="57"/>
      <c r="AZ154" s="57"/>
      <c r="BA154" s="57"/>
      <c r="BB154" s="57"/>
      <c r="BC154" s="58"/>
    </row>
    <row r="155" spans="30:55" x14ac:dyDescent="0.15">
      <c r="AD155" s="60"/>
      <c r="AE155" s="57"/>
      <c r="AF155" s="57"/>
      <c r="AG155" s="57"/>
      <c r="AH155" s="105"/>
      <c r="AI155" s="57"/>
      <c r="AJ155" s="57"/>
      <c r="AK155" s="57"/>
      <c r="AL155" s="57"/>
      <c r="AM155" s="57"/>
      <c r="AN155" s="57"/>
      <c r="AO155" s="57"/>
      <c r="AP155" s="105"/>
      <c r="AQ155" s="57"/>
      <c r="AR155" s="57"/>
      <c r="AS155" s="57"/>
      <c r="AT155" s="57"/>
      <c r="AU155" s="57"/>
      <c r="AV155" s="57"/>
      <c r="AW155" s="57"/>
      <c r="AX155" s="105"/>
      <c r="AY155" s="57"/>
      <c r="AZ155" s="57"/>
      <c r="BA155" s="57"/>
      <c r="BB155" s="57"/>
      <c r="BC155" s="58"/>
    </row>
    <row r="156" spans="30:55" x14ac:dyDescent="0.15">
      <c r="AD156" s="60"/>
      <c r="AE156" s="57"/>
      <c r="AF156" s="57"/>
      <c r="AG156" s="57"/>
      <c r="AH156" s="105"/>
      <c r="AI156" s="57"/>
      <c r="AJ156" s="57"/>
      <c r="AK156" s="57"/>
      <c r="AL156" s="57"/>
      <c r="AM156" s="57"/>
      <c r="AN156" s="57"/>
      <c r="AO156" s="57"/>
      <c r="AP156" s="105"/>
      <c r="AQ156" s="57"/>
      <c r="AR156" s="57"/>
      <c r="AS156" s="57"/>
      <c r="AT156" s="57"/>
      <c r="AU156" s="57"/>
      <c r="AV156" s="57"/>
      <c r="AW156" s="57"/>
      <c r="AX156" s="105"/>
      <c r="AY156" s="57"/>
      <c r="AZ156" s="57"/>
      <c r="BA156" s="57"/>
      <c r="BB156" s="57"/>
      <c r="BC156" s="58"/>
    </row>
    <row r="157" spans="30:55" x14ac:dyDescent="0.15">
      <c r="AD157" s="60"/>
      <c r="AE157" s="57"/>
      <c r="AF157" s="57"/>
      <c r="AG157" s="57"/>
      <c r="AH157" s="105"/>
      <c r="AI157" s="57"/>
      <c r="AJ157" s="57"/>
      <c r="AK157" s="57"/>
      <c r="AL157" s="57"/>
      <c r="AM157" s="57"/>
      <c r="AN157" s="57"/>
      <c r="AO157" s="57"/>
      <c r="AP157" s="105"/>
      <c r="AQ157" s="57"/>
      <c r="AR157" s="57"/>
      <c r="AS157" s="57"/>
      <c r="AT157" s="57"/>
      <c r="AU157" s="57"/>
      <c r="AV157" s="57"/>
      <c r="AW157" s="57"/>
      <c r="AX157" s="105"/>
      <c r="AY157" s="57"/>
      <c r="AZ157" s="57"/>
      <c r="BA157" s="57"/>
      <c r="BB157" s="57"/>
      <c r="BC157" s="58"/>
    </row>
    <row r="158" spans="30:55" x14ac:dyDescent="0.15">
      <c r="AD158" s="60"/>
      <c r="AE158" s="57"/>
      <c r="AF158" s="57"/>
      <c r="AG158" s="57"/>
      <c r="AH158" s="105"/>
      <c r="AI158" s="57"/>
      <c r="AJ158" s="57"/>
      <c r="AK158" s="57"/>
      <c r="AL158" s="57"/>
      <c r="AM158" s="57"/>
      <c r="AN158" s="57"/>
      <c r="AO158" s="57"/>
      <c r="AP158" s="105"/>
      <c r="AQ158" s="57"/>
      <c r="AR158" s="57"/>
      <c r="AS158" s="57"/>
      <c r="AT158" s="57"/>
      <c r="AU158" s="57"/>
      <c r="AV158" s="57"/>
      <c r="AW158" s="57"/>
      <c r="AX158" s="105"/>
      <c r="AY158" s="57"/>
      <c r="AZ158" s="57"/>
      <c r="BA158" s="57"/>
      <c r="BB158" s="57"/>
      <c r="BC158" s="58"/>
    </row>
    <row r="159" spans="30:55" x14ac:dyDescent="0.15">
      <c r="AD159" s="60"/>
      <c r="AE159" s="57"/>
      <c r="AF159" s="57"/>
      <c r="AG159" s="57"/>
      <c r="AH159" s="105"/>
      <c r="AI159" s="57"/>
      <c r="AJ159" s="57"/>
      <c r="AK159" s="57"/>
      <c r="AL159" s="57"/>
      <c r="AM159" s="57"/>
      <c r="AN159" s="57"/>
      <c r="AO159" s="57"/>
      <c r="AP159" s="105"/>
      <c r="AQ159" s="57"/>
      <c r="AR159" s="57"/>
      <c r="AS159" s="57"/>
      <c r="AT159" s="57"/>
      <c r="AU159" s="57"/>
      <c r="AV159" s="57"/>
      <c r="AW159" s="57"/>
      <c r="AX159" s="105"/>
      <c r="AY159" s="57"/>
      <c r="AZ159" s="57"/>
      <c r="BA159" s="57"/>
      <c r="BB159" s="57"/>
      <c r="BC159" s="58"/>
    </row>
    <row r="160" spans="30:55" x14ac:dyDescent="0.15">
      <c r="AD160" s="60"/>
      <c r="AE160" s="57"/>
      <c r="AF160" s="57"/>
      <c r="AG160" s="57"/>
      <c r="AH160" s="105"/>
      <c r="AI160" s="57"/>
      <c r="AJ160" s="57"/>
      <c r="AK160" s="57"/>
      <c r="AL160" s="57"/>
      <c r="AM160" s="57"/>
      <c r="AN160" s="57"/>
      <c r="AO160" s="57"/>
      <c r="AP160" s="105"/>
      <c r="AQ160" s="57"/>
      <c r="AR160" s="57"/>
      <c r="AS160" s="57"/>
      <c r="AT160" s="57"/>
      <c r="AU160" s="57"/>
      <c r="AV160" s="57"/>
      <c r="AW160" s="57"/>
      <c r="AX160" s="105"/>
      <c r="AY160" s="57"/>
      <c r="AZ160" s="57"/>
      <c r="BA160" s="57"/>
      <c r="BB160" s="57"/>
      <c r="BC160" s="58"/>
    </row>
    <row r="161" spans="30:55" x14ac:dyDescent="0.15">
      <c r="AD161" s="60"/>
      <c r="AE161" s="57"/>
      <c r="AF161" s="57"/>
      <c r="AG161" s="57"/>
      <c r="AH161" s="105"/>
      <c r="AI161" s="57"/>
      <c r="AJ161" s="57"/>
      <c r="AK161" s="57"/>
      <c r="AL161" s="57"/>
      <c r="AM161" s="57"/>
      <c r="AN161" s="57"/>
      <c r="AO161" s="57"/>
      <c r="AP161" s="105"/>
      <c r="AQ161" s="57"/>
      <c r="AR161" s="57"/>
      <c r="AS161" s="57"/>
      <c r="AT161" s="57"/>
      <c r="AU161" s="57"/>
      <c r="AV161" s="57"/>
      <c r="AW161" s="57"/>
      <c r="AX161" s="105"/>
      <c r="AY161" s="57"/>
      <c r="AZ161" s="57"/>
      <c r="BA161" s="57"/>
      <c r="BB161" s="57"/>
      <c r="BC161" s="58"/>
    </row>
    <row r="162" spans="30:55" x14ac:dyDescent="0.15">
      <c r="AD162" s="60"/>
      <c r="AE162" s="57"/>
      <c r="AF162" s="57"/>
      <c r="AG162" s="57"/>
      <c r="AH162" s="105"/>
      <c r="AI162" s="57"/>
      <c r="AJ162" s="57"/>
      <c r="AK162" s="57"/>
      <c r="AL162" s="57"/>
      <c r="AM162" s="57"/>
      <c r="AN162" s="57"/>
      <c r="AO162" s="57"/>
      <c r="AP162" s="105"/>
      <c r="AQ162" s="57"/>
      <c r="AR162" s="57"/>
      <c r="AS162" s="57"/>
      <c r="AT162" s="57"/>
      <c r="AU162" s="57"/>
      <c r="AV162" s="57"/>
      <c r="AW162" s="57"/>
      <c r="AX162" s="105"/>
      <c r="AY162" s="57"/>
      <c r="AZ162" s="57"/>
      <c r="BA162" s="57"/>
      <c r="BB162" s="57"/>
      <c r="BC162" s="58"/>
    </row>
    <row r="163" spans="30:55" x14ac:dyDescent="0.15">
      <c r="AD163" s="60"/>
      <c r="AE163" s="57"/>
      <c r="AF163" s="57"/>
      <c r="AG163" s="57"/>
      <c r="AH163" s="105"/>
      <c r="AI163" s="57"/>
      <c r="AJ163" s="57"/>
      <c r="AK163" s="57"/>
      <c r="AL163" s="57"/>
      <c r="AM163" s="57"/>
      <c r="AN163" s="57"/>
      <c r="AO163" s="57"/>
      <c r="AP163" s="105"/>
      <c r="AQ163" s="57"/>
      <c r="AR163" s="57"/>
      <c r="AS163" s="57"/>
      <c r="AT163" s="57"/>
      <c r="AU163" s="57"/>
      <c r="AV163" s="57"/>
      <c r="AW163" s="57"/>
      <c r="AX163" s="105"/>
      <c r="AY163" s="57"/>
      <c r="AZ163" s="57"/>
      <c r="BA163" s="57"/>
      <c r="BB163" s="57"/>
      <c r="BC163" s="58"/>
    </row>
    <row r="164" spans="30:55" x14ac:dyDescent="0.15">
      <c r="AD164" s="60"/>
      <c r="AE164" s="57"/>
      <c r="AF164" s="57"/>
      <c r="AG164" s="57"/>
      <c r="AH164" s="105"/>
      <c r="AI164" s="57"/>
      <c r="AJ164" s="57"/>
      <c r="AK164" s="57"/>
      <c r="AL164" s="57"/>
      <c r="AM164" s="57"/>
      <c r="AN164" s="57"/>
      <c r="AO164" s="57"/>
      <c r="AP164" s="105"/>
      <c r="AQ164" s="57"/>
      <c r="AR164" s="57"/>
      <c r="AS164" s="57"/>
      <c r="AT164" s="57"/>
      <c r="AU164" s="57"/>
      <c r="AV164" s="57"/>
      <c r="AW164" s="57"/>
      <c r="AX164" s="105"/>
      <c r="AY164" s="57"/>
      <c r="AZ164" s="57"/>
      <c r="BA164" s="57"/>
      <c r="BB164" s="57"/>
      <c r="BC164" s="58"/>
    </row>
    <row r="165" spans="30:55" x14ac:dyDescent="0.15">
      <c r="AD165" s="60"/>
      <c r="AE165" s="57"/>
      <c r="AF165" s="57"/>
      <c r="AG165" s="57"/>
      <c r="AH165" s="105"/>
      <c r="AI165" s="57"/>
      <c r="AJ165" s="57"/>
      <c r="AK165" s="57"/>
      <c r="AL165" s="57"/>
      <c r="AM165" s="57"/>
      <c r="AN165" s="57"/>
      <c r="AO165" s="57"/>
      <c r="AP165" s="105"/>
      <c r="AQ165" s="57"/>
      <c r="AR165" s="57"/>
      <c r="AS165" s="57"/>
      <c r="AT165" s="57"/>
      <c r="AU165" s="57"/>
      <c r="AV165" s="57"/>
      <c r="AW165" s="57"/>
      <c r="AX165" s="105"/>
      <c r="AY165" s="57"/>
      <c r="AZ165" s="57"/>
      <c r="BA165" s="57"/>
      <c r="BB165" s="57"/>
      <c r="BC165" s="58"/>
    </row>
    <row r="166" spans="30:55" x14ac:dyDescent="0.15">
      <c r="AD166" s="60"/>
      <c r="AE166" s="57"/>
      <c r="AF166" s="57"/>
      <c r="AG166" s="57"/>
      <c r="AH166" s="105"/>
      <c r="AI166" s="57"/>
      <c r="AJ166" s="57"/>
      <c r="AK166" s="57"/>
      <c r="AL166" s="57"/>
      <c r="AM166" s="57"/>
      <c r="AN166" s="57"/>
      <c r="AO166" s="57"/>
      <c r="AP166" s="105"/>
      <c r="AQ166" s="57"/>
      <c r="AR166" s="57"/>
      <c r="AS166" s="57"/>
      <c r="AT166" s="57"/>
      <c r="AU166" s="57"/>
      <c r="AV166" s="57"/>
      <c r="AW166" s="57"/>
      <c r="AX166" s="105"/>
      <c r="AY166" s="57"/>
      <c r="AZ166" s="57"/>
      <c r="BA166" s="57"/>
      <c r="BB166" s="57"/>
      <c r="BC166" s="58"/>
    </row>
    <row r="167" spans="30:55" x14ac:dyDescent="0.15">
      <c r="AD167" s="60"/>
      <c r="AE167" s="57"/>
      <c r="AF167" s="57"/>
      <c r="AG167" s="57"/>
      <c r="AH167" s="105"/>
      <c r="AI167" s="57"/>
      <c r="AJ167" s="57"/>
      <c r="AK167" s="57"/>
      <c r="AL167" s="57"/>
      <c r="AM167" s="57"/>
      <c r="AN167" s="57"/>
      <c r="AO167" s="57"/>
      <c r="AP167" s="105"/>
      <c r="AQ167" s="57"/>
      <c r="AR167" s="57"/>
      <c r="AS167" s="57"/>
      <c r="AT167" s="57"/>
      <c r="AU167" s="57"/>
      <c r="AV167" s="57"/>
      <c r="AW167" s="57"/>
      <c r="AX167" s="105"/>
      <c r="AY167" s="57"/>
      <c r="AZ167" s="57"/>
      <c r="BA167" s="57"/>
      <c r="BB167" s="57"/>
      <c r="BC167" s="58"/>
    </row>
    <row r="168" spans="30:55" x14ac:dyDescent="0.15">
      <c r="AD168" s="60"/>
      <c r="AE168" s="57"/>
      <c r="AF168" s="57"/>
      <c r="AG168" s="57"/>
      <c r="AH168" s="105"/>
      <c r="AI168" s="57"/>
      <c r="AJ168" s="57"/>
      <c r="AK168" s="57"/>
      <c r="AL168" s="57"/>
      <c r="AM168" s="57"/>
      <c r="AN168" s="57"/>
      <c r="AO168" s="57"/>
      <c r="AP168" s="105"/>
      <c r="AQ168" s="57"/>
      <c r="AR168" s="57"/>
      <c r="AS168" s="57"/>
      <c r="AT168" s="57"/>
      <c r="AU168" s="57"/>
      <c r="AV168" s="57"/>
      <c r="AW168" s="57"/>
      <c r="AX168" s="105"/>
      <c r="AY168" s="57"/>
      <c r="AZ168" s="57"/>
      <c r="BA168" s="57"/>
      <c r="BB168" s="57"/>
      <c r="BC168" s="58"/>
    </row>
    <row r="169" spans="30:55" x14ac:dyDescent="0.15">
      <c r="AD169" s="60"/>
      <c r="AE169" s="57"/>
      <c r="AF169" s="57"/>
      <c r="AG169" s="57"/>
      <c r="AH169" s="105"/>
      <c r="AI169" s="57"/>
      <c r="AJ169" s="57"/>
      <c r="AK169" s="57"/>
      <c r="AL169" s="57"/>
      <c r="AM169" s="57"/>
      <c r="AN169" s="57"/>
      <c r="AO169" s="57"/>
      <c r="AP169" s="105"/>
      <c r="AQ169" s="57"/>
      <c r="AR169" s="57"/>
      <c r="AS169" s="57"/>
      <c r="AT169" s="57"/>
      <c r="AU169" s="57"/>
      <c r="AV169" s="57"/>
      <c r="AW169" s="57"/>
      <c r="AX169" s="105"/>
      <c r="AY169" s="57"/>
      <c r="AZ169" s="57"/>
      <c r="BA169" s="57"/>
      <c r="BB169" s="57"/>
      <c r="BC169" s="58"/>
    </row>
    <row r="170" spans="30:55" x14ac:dyDescent="0.15">
      <c r="AD170" s="60"/>
      <c r="AE170" s="57"/>
      <c r="AF170" s="57"/>
      <c r="AG170" s="57"/>
      <c r="AH170" s="105"/>
      <c r="AI170" s="57"/>
      <c r="AJ170" s="57"/>
      <c r="AK170" s="57"/>
      <c r="AL170" s="57"/>
      <c r="AM170" s="57"/>
      <c r="AN170" s="57"/>
      <c r="AO170" s="57"/>
      <c r="AP170" s="105"/>
      <c r="AQ170" s="57"/>
      <c r="AR170" s="57"/>
      <c r="AS170" s="57"/>
      <c r="AT170" s="57"/>
      <c r="AU170" s="57"/>
      <c r="AV170" s="57"/>
      <c r="AW170" s="57"/>
      <c r="AX170" s="105"/>
      <c r="AY170" s="57"/>
      <c r="AZ170" s="57"/>
      <c r="BA170" s="57"/>
      <c r="BB170" s="57"/>
      <c r="BC170" s="58"/>
    </row>
    <row r="171" spans="30:55" x14ac:dyDescent="0.15">
      <c r="AD171" s="60"/>
      <c r="AE171" s="57"/>
      <c r="AF171" s="57"/>
      <c r="AG171" s="57"/>
      <c r="AH171" s="105"/>
      <c r="AI171" s="57"/>
      <c r="AJ171" s="57"/>
      <c r="AK171" s="57"/>
      <c r="AL171" s="57"/>
      <c r="AM171" s="57"/>
      <c r="AN171" s="57"/>
      <c r="AO171" s="57"/>
      <c r="AP171" s="105"/>
      <c r="AQ171" s="57"/>
      <c r="AR171" s="57"/>
      <c r="AS171" s="57"/>
      <c r="AT171" s="57"/>
      <c r="AU171" s="57"/>
      <c r="AV171" s="57"/>
      <c r="AW171" s="57"/>
      <c r="AX171" s="105"/>
      <c r="AY171" s="57"/>
      <c r="AZ171" s="57"/>
      <c r="BA171" s="57"/>
      <c r="BB171" s="57"/>
      <c r="BC171" s="58"/>
    </row>
    <row r="172" spans="30:55" x14ac:dyDescent="0.15">
      <c r="AD172" s="60"/>
      <c r="AE172" s="57"/>
      <c r="AF172" s="57"/>
      <c r="AG172" s="57"/>
      <c r="AH172" s="105"/>
      <c r="AI172" s="57"/>
      <c r="AJ172" s="57"/>
      <c r="AK172" s="57"/>
      <c r="AL172" s="57"/>
      <c r="AM172" s="57"/>
      <c r="AN172" s="57"/>
      <c r="AO172" s="57"/>
      <c r="AP172" s="105"/>
      <c r="AQ172" s="57"/>
      <c r="AR172" s="57"/>
      <c r="AS172" s="57"/>
      <c r="AT172" s="57"/>
      <c r="AU172" s="57"/>
      <c r="AV172" s="57"/>
      <c r="AW172" s="57"/>
      <c r="AX172" s="105"/>
      <c r="AY172" s="57"/>
      <c r="AZ172" s="57"/>
      <c r="BA172" s="57"/>
      <c r="BB172" s="57"/>
      <c r="BC172" s="58"/>
    </row>
    <row r="173" spans="30:55" x14ac:dyDescent="0.15">
      <c r="AD173" s="60"/>
      <c r="AE173" s="57"/>
      <c r="AF173" s="57"/>
      <c r="AG173" s="57"/>
      <c r="AH173" s="105"/>
      <c r="AI173" s="57"/>
      <c r="AJ173" s="57"/>
      <c r="AK173" s="57"/>
      <c r="AL173" s="57"/>
      <c r="AM173" s="57"/>
      <c r="AN173" s="57"/>
      <c r="AO173" s="57"/>
      <c r="AP173" s="105"/>
      <c r="AQ173" s="57"/>
      <c r="AR173" s="57"/>
      <c r="AS173" s="57"/>
      <c r="AT173" s="57"/>
      <c r="AU173" s="57"/>
      <c r="AV173" s="57"/>
      <c r="AW173" s="57"/>
      <c r="AX173" s="105"/>
      <c r="AY173" s="57"/>
      <c r="AZ173" s="57"/>
      <c r="BA173" s="57"/>
      <c r="BB173" s="57"/>
      <c r="BC173" s="58"/>
    </row>
    <row r="174" spans="30:55" x14ac:dyDescent="0.15">
      <c r="AD174" s="60"/>
      <c r="AE174" s="57"/>
      <c r="AF174" s="57"/>
      <c r="AG174" s="57"/>
      <c r="AH174" s="105"/>
      <c r="AI174" s="57"/>
      <c r="AJ174" s="57"/>
      <c r="AK174" s="57"/>
      <c r="AL174" s="57"/>
      <c r="AM174" s="57"/>
      <c r="AN174" s="57"/>
      <c r="AO174" s="57"/>
      <c r="AP174" s="105"/>
      <c r="AQ174" s="57"/>
      <c r="AR174" s="57"/>
      <c r="AS174" s="57"/>
      <c r="AT174" s="57"/>
      <c r="AU174" s="57"/>
      <c r="AV174" s="57"/>
      <c r="AW174" s="57"/>
      <c r="AX174" s="105"/>
      <c r="AY174" s="57"/>
      <c r="AZ174" s="57"/>
      <c r="BA174" s="57"/>
      <c r="BB174" s="57"/>
      <c r="BC174" s="58"/>
    </row>
    <row r="175" spans="30:55" x14ac:dyDescent="0.15">
      <c r="AD175" s="60"/>
      <c r="AE175" s="57"/>
      <c r="AF175" s="57"/>
      <c r="AG175" s="57"/>
      <c r="AH175" s="105"/>
      <c r="AI175" s="57"/>
      <c r="AJ175" s="57"/>
      <c r="AK175" s="57"/>
      <c r="AL175" s="57"/>
      <c r="AM175" s="57"/>
      <c r="AN175" s="57"/>
      <c r="AO175" s="57"/>
      <c r="AP175" s="105"/>
      <c r="AQ175" s="57"/>
      <c r="AR175" s="57"/>
      <c r="AS175" s="57"/>
      <c r="AT175" s="57"/>
      <c r="AU175" s="57"/>
      <c r="AV175" s="57"/>
      <c r="AW175" s="57"/>
      <c r="AX175" s="105"/>
      <c r="AY175" s="57"/>
      <c r="AZ175" s="57"/>
      <c r="BA175" s="57"/>
      <c r="BB175" s="57"/>
      <c r="BC175" s="58"/>
    </row>
    <row r="176" spans="30:55" x14ac:dyDescent="0.15">
      <c r="AD176" s="60"/>
      <c r="AE176" s="57"/>
      <c r="AF176" s="57"/>
      <c r="AG176" s="57"/>
      <c r="AH176" s="105"/>
      <c r="AI176" s="57"/>
      <c r="AJ176" s="57"/>
      <c r="AK176" s="57"/>
      <c r="AL176" s="57"/>
      <c r="AM176" s="57"/>
      <c r="AN176" s="57"/>
      <c r="AO176" s="57"/>
      <c r="AP176" s="105"/>
      <c r="AQ176" s="57"/>
      <c r="AR176" s="57"/>
      <c r="AS176" s="57"/>
      <c r="AT176" s="57"/>
      <c r="AU176" s="57"/>
      <c r="AV176" s="57"/>
      <c r="AW176" s="57"/>
      <c r="AX176" s="105"/>
      <c r="AY176" s="57"/>
      <c r="AZ176" s="57"/>
      <c r="BA176" s="57"/>
      <c r="BB176" s="57"/>
      <c r="BC176" s="58"/>
    </row>
    <row r="177" spans="30:57" x14ac:dyDescent="0.15">
      <c r="BC177" s="119" t="s">
        <v>14</v>
      </c>
      <c r="BD177" s="121" t="s">
        <v>66</v>
      </c>
      <c r="BE177" s="63"/>
    </row>
    <row r="178" spans="30:57" ht="13.5" customHeight="1" x14ac:dyDescent="0.15">
      <c r="AD178" s="116" t="s">
        <v>14</v>
      </c>
      <c r="AE178" s="53" t="s">
        <v>1</v>
      </c>
      <c r="AF178" s="53" t="s">
        <v>1</v>
      </c>
      <c r="AG178" s="53" t="s">
        <v>1</v>
      </c>
      <c r="AH178" s="99"/>
      <c r="AI178" s="53" t="s">
        <v>1</v>
      </c>
      <c r="AJ178" s="53" t="s">
        <v>1</v>
      </c>
      <c r="AK178" s="53" t="s">
        <v>1</v>
      </c>
      <c r="AL178" s="53" t="s">
        <v>1</v>
      </c>
      <c r="AM178" s="53" t="s">
        <v>2</v>
      </c>
      <c r="AN178" s="53" t="s">
        <v>2</v>
      </c>
      <c r="AO178" s="53" t="s">
        <v>2</v>
      </c>
      <c r="AP178" s="99"/>
      <c r="AQ178" s="53" t="s">
        <v>2</v>
      </c>
      <c r="AR178" s="53" t="s">
        <v>2</v>
      </c>
      <c r="AS178" s="53" t="s">
        <v>2</v>
      </c>
      <c r="AT178" s="53" t="s">
        <v>2</v>
      </c>
      <c r="AU178" s="53" t="s">
        <v>3</v>
      </c>
      <c r="AV178" s="53" t="s">
        <v>3</v>
      </c>
      <c r="AW178" s="53" t="s">
        <v>3</v>
      </c>
      <c r="AX178" s="99"/>
      <c r="AY178" s="53" t="s">
        <v>3</v>
      </c>
      <c r="AZ178" s="53" t="s">
        <v>3</v>
      </c>
      <c r="BA178" s="53" t="s">
        <v>3</v>
      </c>
      <c r="BB178" s="53" t="s">
        <v>3</v>
      </c>
      <c r="BC178" s="120"/>
      <c r="BD178" s="122"/>
      <c r="BE178" s="63"/>
    </row>
    <row r="179" spans="30:57" x14ac:dyDescent="0.15">
      <c r="AD179" s="116"/>
      <c r="AE179" s="56" t="str">
        <f t="shared" ref="AE179:BB179" si="155">AE178&amp;"-"&amp;AE107</f>
        <v>X2-No.1</v>
      </c>
      <c r="AF179" s="56" t="str">
        <f t="shared" si="155"/>
        <v>X2-No.2</v>
      </c>
      <c r="AG179" s="56" t="str">
        <f t="shared" si="155"/>
        <v>X2-No.3</v>
      </c>
      <c r="AH179" s="81"/>
      <c r="AI179" s="56" t="str">
        <f t="shared" si="155"/>
        <v>X2-No.4-2</v>
      </c>
      <c r="AJ179" s="56" t="str">
        <f t="shared" si="155"/>
        <v>X2-No.5</v>
      </c>
      <c r="AK179" s="56" t="str">
        <f t="shared" si="155"/>
        <v>X2-No.6</v>
      </c>
      <c r="AL179" s="56" t="str">
        <f t="shared" si="155"/>
        <v>X2-No.7</v>
      </c>
      <c r="AM179" s="56" t="str">
        <f t="shared" si="155"/>
        <v>X4-No.1</v>
      </c>
      <c r="AN179" s="56" t="str">
        <f t="shared" si="155"/>
        <v>X4-No.2</v>
      </c>
      <c r="AO179" s="56" t="str">
        <f t="shared" si="155"/>
        <v>X4-No.3</v>
      </c>
      <c r="AP179" s="81"/>
      <c r="AQ179" s="56" t="str">
        <f t="shared" si="155"/>
        <v>X4-No.4-2</v>
      </c>
      <c r="AR179" s="56" t="str">
        <f t="shared" si="155"/>
        <v>X4-No.5</v>
      </c>
      <c r="AS179" s="56" t="str">
        <f t="shared" si="155"/>
        <v>X4-No.6</v>
      </c>
      <c r="AT179" s="56" t="str">
        <f t="shared" si="155"/>
        <v>X4-No.7</v>
      </c>
      <c r="AU179" s="56" t="str">
        <f t="shared" si="155"/>
        <v>X8-No.1</v>
      </c>
      <c r="AV179" s="56" t="str">
        <f t="shared" si="155"/>
        <v>X8-No.2</v>
      </c>
      <c r="AW179" s="56" t="str">
        <f t="shared" si="155"/>
        <v>X8-No.3</v>
      </c>
      <c r="AX179" s="81"/>
      <c r="AY179" s="56" t="str">
        <f t="shared" si="155"/>
        <v>X8-No.4-2</v>
      </c>
      <c r="AZ179" s="56" t="str">
        <f t="shared" si="155"/>
        <v>X8-No.5</v>
      </c>
      <c r="BA179" s="56" t="str">
        <f t="shared" si="155"/>
        <v>X8-No.6</v>
      </c>
      <c r="BB179" s="56" t="str">
        <f t="shared" si="155"/>
        <v>X8-No.7</v>
      </c>
      <c r="BC179" s="62"/>
      <c r="BD179" s="59" t="s">
        <v>67</v>
      </c>
      <c r="BE179" s="65"/>
    </row>
    <row r="180" spans="30:57" x14ac:dyDescent="0.15">
      <c r="AD180" s="51">
        <f t="shared" ref="AD180:AD209" si="156">AD109</f>
        <v>30</v>
      </c>
      <c r="AE180" s="51"/>
      <c r="AF180" s="51" t="str">
        <f t="shared" ref="AF180:BA180" si="157">IFERROR(ABS(AF109),"")</f>
        <v/>
      </c>
      <c r="AG180" s="51"/>
      <c r="AH180" s="85"/>
      <c r="AI180" s="51"/>
      <c r="AJ180" s="51"/>
      <c r="AK180" s="51" t="str">
        <f t="shared" si="157"/>
        <v/>
      </c>
      <c r="AL180" s="51"/>
      <c r="AM180" s="51"/>
      <c r="AN180" s="51" t="str">
        <f t="shared" si="157"/>
        <v/>
      </c>
      <c r="AO180" s="51"/>
      <c r="AP180" s="85"/>
      <c r="AQ180" s="51"/>
      <c r="AR180" s="51"/>
      <c r="AS180" s="51" t="str">
        <f t="shared" si="157"/>
        <v/>
      </c>
      <c r="AT180" s="51"/>
      <c r="AU180" s="51"/>
      <c r="AV180" s="51" t="str">
        <f t="shared" si="157"/>
        <v/>
      </c>
      <c r="AW180" s="51"/>
      <c r="AX180" s="85"/>
      <c r="AY180" s="51"/>
      <c r="AZ180" s="51"/>
      <c r="BA180" s="51" t="str">
        <f t="shared" si="157"/>
        <v/>
      </c>
      <c r="BB180" s="51"/>
      <c r="BC180" s="62">
        <v>30</v>
      </c>
      <c r="BD180" s="61"/>
      <c r="BE180" s="66"/>
    </row>
    <row r="181" spans="30:57" x14ac:dyDescent="0.15">
      <c r="AD181" s="51">
        <f t="shared" si="156"/>
        <v>29</v>
      </c>
      <c r="AE181" s="51"/>
      <c r="AF181" s="51" t="str">
        <f t="shared" ref="AF181:BA181" si="158">IFERROR(ABS(AF110),"")</f>
        <v/>
      </c>
      <c r="AG181" s="51"/>
      <c r="AH181" s="85"/>
      <c r="AI181" s="51"/>
      <c r="AJ181" s="51"/>
      <c r="AK181" s="51" t="str">
        <f t="shared" si="158"/>
        <v/>
      </c>
      <c r="AL181" s="51"/>
      <c r="AM181" s="51"/>
      <c r="AN181" s="51" t="str">
        <f t="shared" si="158"/>
        <v/>
      </c>
      <c r="AO181" s="51"/>
      <c r="AP181" s="85"/>
      <c r="AQ181" s="51"/>
      <c r="AR181" s="51"/>
      <c r="AS181" s="51" t="str">
        <f t="shared" si="158"/>
        <v/>
      </c>
      <c r="AT181" s="51"/>
      <c r="AU181" s="51"/>
      <c r="AV181" s="51" t="str">
        <f t="shared" si="158"/>
        <v/>
      </c>
      <c r="AW181" s="51"/>
      <c r="AX181" s="85"/>
      <c r="AY181" s="51"/>
      <c r="AZ181" s="51"/>
      <c r="BA181" s="51" t="str">
        <f t="shared" si="158"/>
        <v/>
      </c>
      <c r="BB181" s="51"/>
      <c r="BC181" s="62">
        <v>29</v>
      </c>
      <c r="BD181" s="108"/>
      <c r="BE181" s="66"/>
    </row>
    <row r="182" spans="30:57" x14ac:dyDescent="0.15">
      <c r="AD182" s="51">
        <f t="shared" si="156"/>
        <v>28</v>
      </c>
      <c r="AE182" s="51"/>
      <c r="AF182" s="51" t="str">
        <f t="shared" ref="AF182:BA182" si="159">IFERROR(ABS(AF111),"")</f>
        <v/>
      </c>
      <c r="AG182" s="51"/>
      <c r="AH182" s="85"/>
      <c r="AI182" s="51"/>
      <c r="AJ182" s="51"/>
      <c r="AK182" s="51" t="str">
        <f t="shared" si="159"/>
        <v/>
      </c>
      <c r="AL182" s="51"/>
      <c r="AM182" s="51"/>
      <c r="AN182" s="51" t="str">
        <f t="shared" si="159"/>
        <v/>
      </c>
      <c r="AO182" s="51"/>
      <c r="AP182" s="85"/>
      <c r="AQ182" s="51"/>
      <c r="AR182" s="51"/>
      <c r="AS182" s="51" t="str">
        <f t="shared" si="159"/>
        <v/>
      </c>
      <c r="AT182" s="51"/>
      <c r="AU182" s="51"/>
      <c r="AV182" s="51" t="str">
        <f t="shared" si="159"/>
        <v/>
      </c>
      <c r="AW182" s="51"/>
      <c r="AX182" s="85"/>
      <c r="AY182" s="51"/>
      <c r="AZ182" s="51"/>
      <c r="BA182" s="51" t="str">
        <f t="shared" si="159"/>
        <v/>
      </c>
      <c r="BB182" s="51"/>
      <c r="BC182" s="62">
        <v>28</v>
      </c>
      <c r="BD182" s="108">
        <f t="shared" ref="BD182:BD208" si="160">BD111</f>
        <v>1.2808825326703461</v>
      </c>
      <c r="BE182" s="66"/>
    </row>
    <row r="183" spans="30:57" x14ac:dyDescent="0.15">
      <c r="AD183" s="51">
        <f t="shared" si="156"/>
        <v>27</v>
      </c>
      <c r="AE183" s="51"/>
      <c r="AF183" s="51" t="str">
        <f t="shared" ref="AF183:BA183" si="161">IFERROR(ABS(AF112),"")</f>
        <v/>
      </c>
      <c r="AG183" s="51"/>
      <c r="AH183" s="85"/>
      <c r="AI183" s="51"/>
      <c r="AJ183" s="51"/>
      <c r="AK183" s="51" t="str">
        <f t="shared" si="161"/>
        <v/>
      </c>
      <c r="AL183" s="51"/>
      <c r="AM183" s="51"/>
      <c r="AN183" s="51" t="str">
        <f t="shared" si="161"/>
        <v/>
      </c>
      <c r="AO183" s="51"/>
      <c r="AP183" s="85"/>
      <c r="AQ183" s="51"/>
      <c r="AR183" s="51"/>
      <c r="AS183" s="51" t="str">
        <f t="shared" si="161"/>
        <v/>
      </c>
      <c r="AT183" s="51"/>
      <c r="AU183" s="51"/>
      <c r="AV183" s="51" t="str">
        <f t="shared" si="161"/>
        <v/>
      </c>
      <c r="AW183" s="51"/>
      <c r="AX183" s="85"/>
      <c r="AY183" s="51"/>
      <c r="AZ183" s="51"/>
      <c r="BA183" s="51" t="str">
        <f t="shared" si="161"/>
        <v/>
      </c>
      <c r="BB183" s="51"/>
      <c r="BC183" s="62">
        <v>27</v>
      </c>
      <c r="BD183" s="108">
        <f t="shared" si="160"/>
        <v>1.2809708754893454</v>
      </c>
      <c r="BE183" s="66"/>
    </row>
    <row r="184" spans="30:57" x14ac:dyDescent="0.15">
      <c r="AD184" s="51">
        <f t="shared" si="156"/>
        <v>26</v>
      </c>
      <c r="AE184" s="51"/>
      <c r="AF184" s="51" t="str">
        <f t="shared" ref="AF184:BA184" si="162">IFERROR(ABS(AF113),"")</f>
        <v/>
      </c>
      <c r="AG184" s="51"/>
      <c r="AH184" s="85"/>
      <c r="AI184" s="51"/>
      <c r="AJ184" s="51"/>
      <c r="AK184" s="51" t="str">
        <f t="shared" si="162"/>
        <v/>
      </c>
      <c r="AL184" s="51"/>
      <c r="AM184" s="51"/>
      <c r="AN184" s="51" t="str">
        <f t="shared" si="162"/>
        <v/>
      </c>
      <c r="AO184" s="51"/>
      <c r="AP184" s="85"/>
      <c r="AQ184" s="51"/>
      <c r="AR184" s="51"/>
      <c r="AS184" s="51" t="str">
        <f t="shared" si="162"/>
        <v/>
      </c>
      <c r="AT184" s="51"/>
      <c r="AU184" s="51"/>
      <c r="AV184" s="51" t="str">
        <f t="shared" si="162"/>
        <v/>
      </c>
      <c r="AW184" s="51"/>
      <c r="AX184" s="85"/>
      <c r="AY184" s="51"/>
      <c r="AZ184" s="51"/>
      <c r="BA184" s="51" t="str">
        <f t="shared" si="162"/>
        <v/>
      </c>
      <c r="BB184" s="51"/>
      <c r="BC184" s="62">
        <v>26</v>
      </c>
      <c r="BD184" s="108">
        <f t="shared" si="160"/>
        <v>1.28023266837168</v>
      </c>
      <c r="BE184" s="66"/>
    </row>
    <row r="185" spans="30:57" x14ac:dyDescent="0.15">
      <c r="AD185" s="51">
        <f t="shared" si="156"/>
        <v>25</v>
      </c>
      <c r="AE185" s="51"/>
      <c r="AF185" s="51" t="str">
        <f t="shared" ref="AF185:BA185" si="163">IFERROR(ABS(AF114),"")</f>
        <v/>
      </c>
      <c r="AG185" s="51"/>
      <c r="AH185" s="85"/>
      <c r="AI185" s="51"/>
      <c r="AJ185" s="51"/>
      <c r="AK185" s="51" t="str">
        <f t="shared" si="163"/>
        <v/>
      </c>
      <c r="AL185" s="51"/>
      <c r="AM185" s="51"/>
      <c r="AN185" s="51" t="str">
        <f t="shared" si="163"/>
        <v/>
      </c>
      <c r="AO185" s="51"/>
      <c r="AP185" s="85"/>
      <c r="AQ185" s="51"/>
      <c r="AR185" s="51"/>
      <c r="AS185" s="51" t="str">
        <f t="shared" si="163"/>
        <v/>
      </c>
      <c r="AT185" s="51"/>
      <c r="AU185" s="51"/>
      <c r="AV185" s="51" t="str">
        <f t="shared" si="163"/>
        <v/>
      </c>
      <c r="AW185" s="51"/>
      <c r="AX185" s="85"/>
      <c r="AY185" s="51"/>
      <c r="AZ185" s="51"/>
      <c r="BA185" s="51" t="str">
        <f t="shared" si="163"/>
        <v/>
      </c>
      <c r="BB185" s="51"/>
      <c r="BC185" s="62">
        <v>25</v>
      </c>
      <c r="BD185" s="108">
        <f t="shared" si="160"/>
        <v>1.2794644863882028</v>
      </c>
      <c r="BE185" s="66"/>
    </row>
    <row r="186" spans="30:57" x14ac:dyDescent="0.15">
      <c r="AD186" s="51">
        <f t="shared" si="156"/>
        <v>24</v>
      </c>
      <c r="AE186" s="51"/>
      <c r="AF186" s="51" t="str">
        <f t="shared" ref="AF186:BA186" si="164">IFERROR(ABS(AF115),"")</f>
        <v/>
      </c>
      <c r="AG186" s="51"/>
      <c r="AH186" s="85"/>
      <c r="AI186" s="51"/>
      <c r="AJ186" s="51"/>
      <c r="AK186" s="51" t="str">
        <f t="shared" si="164"/>
        <v/>
      </c>
      <c r="AL186" s="51"/>
      <c r="AM186" s="51"/>
      <c r="AN186" s="51" t="str">
        <f t="shared" si="164"/>
        <v/>
      </c>
      <c r="AO186" s="51"/>
      <c r="AP186" s="85"/>
      <c r="AQ186" s="51"/>
      <c r="AR186" s="51"/>
      <c r="AS186" s="51" t="str">
        <f t="shared" si="164"/>
        <v/>
      </c>
      <c r="AT186" s="51"/>
      <c r="AU186" s="51"/>
      <c r="AV186" s="51" t="str">
        <f t="shared" si="164"/>
        <v/>
      </c>
      <c r="AW186" s="51"/>
      <c r="AX186" s="85"/>
      <c r="AY186" s="51"/>
      <c r="AZ186" s="51"/>
      <c r="BA186" s="51" t="str">
        <f t="shared" si="164"/>
        <v/>
      </c>
      <c r="BB186" s="51"/>
      <c r="BC186" s="62">
        <v>24</v>
      </c>
      <c r="BD186" s="108">
        <f t="shared" si="160"/>
        <v>1.2834966661138498</v>
      </c>
      <c r="BE186" s="66"/>
    </row>
    <row r="187" spans="30:57" x14ac:dyDescent="0.15">
      <c r="AD187" s="51">
        <f t="shared" si="156"/>
        <v>23</v>
      </c>
      <c r="AE187" s="51"/>
      <c r="AF187" s="51" t="str">
        <f t="shared" ref="AF187:BA187" si="165">IFERROR(ABS(AF116),"")</f>
        <v/>
      </c>
      <c r="AG187" s="51"/>
      <c r="AH187" s="85"/>
      <c r="AI187" s="51"/>
      <c r="AJ187" s="51"/>
      <c r="AK187" s="51" t="str">
        <f t="shared" si="165"/>
        <v/>
      </c>
      <c r="AL187" s="51"/>
      <c r="AM187" s="51"/>
      <c r="AN187" s="51" t="str">
        <f t="shared" si="165"/>
        <v/>
      </c>
      <c r="AO187" s="51"/>
      <c r="AP187" s="85"/>
      <c r="AQ187" s="51"/>
      <c r="AR187" s="51"/>
      <c r="AS187" s="51" t="str">
        <f t="shared" si="165"/>
        <v/>
      </c>
      <c r="AT187" s="51"/>
      <c r="AU187" s="51"/>
      <c r="AV187" s="51" t="str">
        <f t="shared" si="165"/>
        <v/>
      </c>
      <c r="AW187" s="51"/>
      <c r="AX187" s="85"/>
      <c r="AY187" s="51"/>
      <c r="AZ187" s="51"/>
      <c r="BA187" s="51" t="str">
        <f t="shared" si="165"/>
        <v/>
      </c>
      <c r="BB187" s="51"/>
      <c r="BC187" s="62">
        <v>23</v>
      </c>
      <c r="BD187" s="108">
        <f t="shared" si="160"/>
        <v>1.28297109025914</v>
      </c>
      <c r="BE187" s="66"/>
    </row>
    <row r="188" spans="30:57" x14ac:dyDescent="0.15">
      <c r="AD188" s="51">
        <f t="shared" si="156"/>
        <v>22</v>
      </c>
      <c r="AE188" s="51"/>
      <c r="AF188" s="51" t="str">
        <f t="shared" ref="AF188:BA188" si="166">IFERROR(ABS(AF117),"")</f>
        <v/>
      </c>
      <c r="AG188" s="51"/>
      <c r="AH188" s="85"/>
      <c r="AI188" s="51"/>
      <c r="AJ188" s="51"/>
      <c r="AK188" s="51" t="str">
        <f t="shared" si="166"/>
        <v/>
      </c>
      <c r="AL188" s="51"/>
      <c r="AM188" s="51"/>
      <c r="AN188" s="51" t="str">
        <f t="shared" si="166"/>
        <v/>
      </c>
      <c r="AO188" s="51"/>
      <c r="AP188" s="85"/>
      <c r="AQ188" s="51"/>
      <c r="AR188" s="51"/>
      <c r="AS188" s="51" t="str">
        <f t="shared" si="166"/>
        <v/>
      </c>
      <c r="AT188" s="51"/>
      <c r="AU188" s="51"/>
      <c r="AV188" s="51" t="str">
        <f t="shared" si="166"/>
        <v/>
      </c>
      <c r="AW188" s="51"/>
      <c r="AX188" s="85"/>
      <c r="AY188" s="51"/>
      <c r="AZ188" s="51"/>
      <c r="BA188" s="51" t="str">
        <f t="shared" si="166"/>
        <v/>
      </c>
      <c r="BB188" s="51"/>
      <c r="BC188" s="62">
        <v>22</v>
      </c>
      <c r="BD188" s="108">
        <f t="shared" si="160"/>
        <v>1.2872595843350014</v>
      </c>
      <c r="BE188" s="66"/>
    </row>
    <row r="189" spans="30:57" x14ac:dyDescent="0.15">
      <c r="AD189" s="51">
        <f t="shared" si="156"/>
        <v>21</v>
      </c>
      <c r="AE189" s="51"/>
      <c r="AF189" s="51" t="str">
        <f t="shared" ref="AF189:BA189" si="167">IFERROR(ABS(AF118),"")</f>
        <v/>
      </c>
      <c r="AG189" s="51"/>
      <c r="AH189" s="85"/>
      <c r="AI189" s="51"/>
      <c r="AJ189" s="51"/>
      <c r="AK189" s="51" t="str">
        <f t="shared" si="167"/>
        <v/>
      </c>
      <c r="AL189" s="51"/>
      <c r="AM189" s="51"/>
      <c r="AN189" s="51" t="str">
        <f t="shared" si="167"/>
        <v/>
      </c>
      <c r="AO189" s="51"/>
      <c r="AP189" s="85"/>
      <c r="AQ189" s="51"/>
      <c r="AR189" s="51"/>
      <c r="AS189" s="51" t="str">
        <f t="shared" si="167"/>
        <v/>
      </c>
      <c r="AT189" s="51"/>
      <c r="AU189" s="51"/>
      <c r="AV189" s="51" t="str">
        <f t="shared" si="167"/>
        <v/>
      </c>
      <c r="AW189" s="51"/>
      <c r="AX189" s="85"/>
      <c r="AY189" s="51"/>
      <c r="AZ189" s="51"/>
      <c r="BA189" s="51" t="str">
        <f t="shared" si="167"/>
        <v/>
      </c>
      <c r="BB189" s="51"/>
      <c r="BC189" s="62">
        <v>21</v>
      </c>
      <c r="BD189" s="108">
        <f t="shared" si="160"/>
        <v>1.2572557852599562</v>
      </c>
      <c r="BE189" s="66"/>
    </row>
    <row r="190" spans="30:57" x14ac:dyDescent="0.15">
      <c r="AD190" s="51">
        <f t="shared" si="156"/>
        <v>20</v>
      </c>
      <c r="AE190" s="51"/>
      <c r="AF190" s="51" t="str">
        <f t="shared" ref="AF190:BA190" si="168">IFERROR(ABS(AF119),"")</f>
        <v/>
      </c>
      <c r="AG190" s="51"/>
      <c r="AH190" s="85"/>
      <c r="AI190" s="51"/>
      <c r="AJ190" s="51"/>
      <c r="AK190" s="51" t="str">
        <f t="shared" si="168"/>
        <v/>
      </c>
      <c r="AL190" s="51"/>
      <c r="AM190" s="51"/>
      <c r="AN190" s="51" t="str">
        <f t="shared" si="168"/>
        <v/>
      </c>
      <c r="AO190" s="51"/>
      <c r="AP190" s="85"/>
      <c r="AQ190" s="51"/>
      <c r="AR190" s="51"/>
      <c r="AS190" s="51" t="str">
        <f t="shared" si="168"/>
        <v/>
      </c>
      <c r="AT190" s="51"/>
      <c r="AU190" s="51"/>
      <c r="AV190" s="51" t="str">
        <f t="shared" si="168"/>
        <v/>
      </c>
      <c r="AW190" s="51"/>
      <c r="AX190" s="85"/>
      <c r="AY190" s="51"/>
      <c r="AZ190" s="51"/>
      <c r="BA190" s="51" t="str">
        <f t="shared" si="168"/>
        <v/>
      </c>
      <c r="BB190" s="51"/>
      <c r="BC190" s="62">
        <v>20</v>
      </c>
      <c r="BD190" s="108">
        <f t="shared" si="160"/>
        <v>1.2949608463859468</v>
      </c>
      <c r="BE190" s="66"/>
    </row>
    <row r="191" spans="30:57" x14ac:dyDescent="0.15">
      <c r="AD191" s="51">
        <f t="shared" si="156"/>
        <v>19</v>
      </c>
      <c r="AE191" s="51"/>
      <c r="AF191" s="51" t="str">
        <f t="shared" ref="AF191:BA191" si="169">IFERROR(ABS(AF120),"")</f>
        <v/>
      </c>
      <c r="AG191" s="51"/>
      <c r="AH191" s="85"/>
      <c r="AI191" s="51"/>
      <c r="AJ191" s="51"/>
      <c r="AK191" s="51" t="str">
        <f t="shared" si="169"/>
        <v/>
      </c>
      <c r="AL191" s="51"/>
      <c r="AM191" s="51"/>
      <c r="AN191" s="51" t="str">
        <f t="shared" si="169"/>
        <v/>
      </c>
      <c r="AO191" s="51"/>
      <c r="AP191" s="85"/>
      <c r="AQ191" s="51"/>
      <c r="AR191" s="51"/>
      <c r="AS191" s="51" t="str">
        <f t="shared" si="169"/>
        <v/>
      </c>
      <c r="AT191" s="51"/>
      <c r="AU191" s="51"/>
      <c r="AV191" s="51" t="str">
        <f t="shared" si="169"/>
        <v/>
      </c>
      <c r="AW191" s="51"/>
      <c r="AX191" s="85"/>
      <c r="AY191" s="51"/>
      <c r="AZ191" s="51"/>
      <c r="BA191" s="51" t="str">
        <f t="shared" si="169"/>
        <v/>
      </c>
      <c r="BB191" s="51"/>
      <c r="BC191" s="62">
        <v>19</v>
      </c>
      <c r="BD191" s="108">
        <f t="shared" si="160"/>
        <v>1.3160955213308549</v>
      </c>
      <c r="BE191" s="66"/>
    </row>
    <row r="192" spans="30:57" x14ac:dyDescent="0.15">
      <c r="AD192" s="51">
        <f t="shared" si="156"/>
        <v>18</v>
      </c>
      <c r="AE192" s="51"/>
      <c r="AF192" s="51" t="str">
        <f t="shared" ref="AF192:BA192" si="170">IFERROR(ABS(AF121),"")</f>
        <v/>
      </c>
      <c r="AG192" s="51"/>
      <c r="AH192" s="85"/>
      <c r="AI192" s="51"/>
      <c r="AJ192" s="51"/>
      <c r="AK192" s="51" t="str">
        <f t="shared" si="170"/>
        <v/>
      </c>
      <c r="AL192" s="51"/>
      <c r="AM192" s="51"/>
      <c r="AN192" s="51" t="str">
        <f t="shared" si="170"/>
        <v/>
      </c>
      <c r="AO192" s="51"/>
      <c r="AP192" s="85"/>
      <c r="AQ192" s="51"/>
      <c r="AR192" s="51"/>
      <c r="AS192" s="51" t="str">
        <f t="shared" si="170"/>
        <v/>
      </c>
      <c r="AT192" s="51"/>
      <c r="AU192" s="51"/>
      <c r="AV192" s="51" t="str">
        <f t="shared" si="170"/>
        <v/>
      </c>
      <c r="AW192" s="51"/>
      <c r="AX192" s="85"/>
      <c r="AY192" s="51"/>
      <c r="AZ192" s="51"/>
      <c r="BA192" s="51" t="str">
        <f t="shared" si="170"/>
        <v/>
      </c>
      <c r="BB192" s="51"/>
      <c r="BC192" s="62">
        <v>18</v>
      </c>
      <c r="BD192" s="108">
        <f t="shared" si="160"/>
        <v>1.3289655844120678</v>
      </c>
      <c r="BE192" s="66"/>
    </row>
    <row r="193" spans="30:57" x14ac:dyDescent="0.15">
      <c r="AD193" s="51">
        <f t="shared" si="156"/>
        <v>17</v>
      </c>
      <c r="AE193" s="51"/>
      <c r="AF193" s="51" t="str">
        <f t="shared" ref="AF193:BA193" si="171">IFERROR(ABS(AF122),"")</f>
        <v/>
      </c>
      <c r="AG193" s="51"/>
      <c r="AH193" s="85"/>
      <c r="AI193" s="51"/>
      <c r="AJ193" s="51"/>
      <c r="AK193" s="51" t="str">
        <f t="shared" si="171"/>
        <v/>
      </c>
      <c r="AL193" s="51"/>
      <c r="AM193" s="51"/>
      <c r="AN193" s="51" t="str">
        <f t="shared" si="171"/>
        <v/>
      </c>
      <c r="AO193" s="51"/>
      <c r="AP193" s="85"/>
      <c r="AQ193" s="51"/>
      <c r="AR193" s="51"/>
      <c r="AS193" s="51" t="str">
        <f t="shared" si="171"/>
        <v/>
      </c>
      <c r="AT193" s="51"/>
      <c r="AU193" s="51"/>
      <c r="AV193" s="51" t="str">
        <f t="shared" si="171"/>
        <v/>
      </c>
      <c r="AW193" s="51"/>
      <c r="AX193" s="85"/>
      <c r="AY193" s="51"/>
      <c r="AZ193" s="51"/>
      <c r="BA193" s="51" t="str">
        <f t="shared" si="171"/>
        <v/>
      </c>
      <c r="BB193" s="51"/>
      <c r="BC193" s="62">
        <v>17</v>
      </c>
      <c r="BD193" s="108">
        <f t="shared" si="160"/>
        <v>1.3356735968707429</v>
      </c>
      <c r="BE193" s="66"/>
    </row>
    <row r="194" spans="30:57" x14ac:dyDescent="0.15">
      <c r="AD194" s="51">
        <f t="shared" si="156"/>
        <v>16</v>
      </c>
      <c r="AE194" s="51"/>
      <c r="AF194" s="51" t="str">
        <f t="shared" ref="AF194:BA194" si="172">IFERROR(ABS(AF123),"")</f>
        <v/>
      </c>
      <c r="AG194" s="51"/>
      <c r="AH194" s="85"/>
      <c r="AI194" s="51"/>
      <c r="AJ194" s="51"/>
      <c r="AK194" s="51" t="str">
        <f t="shared" si="172"/>
        <v/>
      </c>
      <c r="AL194" s="51"/>
      <c r="AM194" s="51"/>
      <c r="AN194" s="51" t="str">
        <f t="shared" si="172"/>
        <v/>
      </c>
      <c r="AO194" s="51"/>
      <c r="AP194" s="85"/>
      <c r="AQ194" s="51"/>
      <c r="AR194" s="51"/>
      <c r="AS194" s="51" t="str">
        <f t="shared" si="172"/>
        <v/>
      </c>
      <c r="AT194" s="51"/>
      <c r="AU194" s="51"/>
      <c r="AV194" s="51" t="str">
        <f t="shared" si="172"/>
        <v/>
      </c>
      <c r="AW194" s="51"/>
      <c r="AX194" s="85"/>
      <c r="AY194" s="51"/>
      <c r="AZ194" s="51"/>
      <c r="BA194" s="51" t="str">
        <f t="shared" si="172"/>
        <v/>
      </c>
      <c r="BB194" s="51"/>
      <c r="BC194" s="62">
        <v>16</v>
      </c>
      <c r="BD194" s="108">
        <f t="shared" si="160"/>
        <v>1.332836186427423</v>
      </c>
      <c r="BE194" s="66"/>
    </row>
    <row r="195" spans="30:57" x14ac:dyDescent="0.15">
      <c r="AD195" s="51">
        <f t="shared" si="156"/>
        <v>15</v>
      </c>
      <c r="AE195" s="51"/>
      <c r="AF195" s="51" t="str">
        <f t="shared" ref="AF195:BA195" si="173">IFERROR(ABS(AF124),"")</f>
        <v/>
      </c>
      <c r="AG195" s="51"/>
      <c r="AH195" s="85"/>
      <c r="AI195" s="51"/>
      <c r="AJ195" s="51"/>
      <c r="AK195" s="51" t="str">
        <f t="shared" si="173"/>
        <v/>
      </c>
      <c r="AL195" s="51"/>
      <c r="AM195" s="51"/>
      <c r="AN195" s="51" t="str">
        <f t="shared" si="173"/>
        <v/>
      </c>
      <c r="AO195" s="51"/>
      <c r="AP195" s="85"/>
      <c r="AQ195" s="51"/>
      <c r="AR195" s="51"/>
      <c r="AS195" s="51" t="str">
        <f t="shared" si="173"/>
        <v/>
      </c>
      <c r="AT195" s="51"/>
      <c r="AU195" s="51"/>
      <c r="AV195" s="51" t="str">
        <f t="shared" si="173"/>
        <v/>
      </c>
      <c r="AW195" s="51"/>
      <c r="AX195" s="85"/>
      <c r="AY195" s="51"/>
      <c r="AZ195" s="51"/>
      <c r="BA195" s="51" t="str">
        <f t="shared" si="173"/>
        <v/>
      </c>
      <c r="BB195" s="51"/>
      <c r="BC195" s="62">
        <v>15</v>
      </c>
      <c r="BD195" s="108">
        <f t="shared" si="160"/>
        <v>1.3638443851525019</v>
      </c>
      <c r="BE195" s="66"/>
    </row>
    <row r="196" spans="30:57" x14ac:dyDescent="0.15">
      <c r="AD196" s="51">
        <f t="shared" si="156"/>
        <v>14</v>
      </c>
      <c r="AE196" s="51"/>
      <c r="AF196" s="51" t="str">
        <f t="shared" ref="AF196:BA196" si="174">IFERROR(ABS(AF125),"")</f>
        <v/>
      </c>
      <c r="AG196" s="51"/>
      <c r="AH196" s="85"/>
      <c r="AI196" s="51"/>
      <c r="AJ196" s="51"/>
      <c r="AK196" s="51" t="str">
        <f t="shared" si="174"/>
        <v/>
      </c>
      <c r="AL196" s="51"/>
      <c r="AM196" s="51"/>
      <c r="AN196" s="51" t="str">
        <f t="shared" si="174"/>
        <v/>
      </c>
      <c r="AO196" s="51"/>
      <c r="AP196" s="85"/>
      <c r="AQ196" s="51"/>
      <c r="AR196" s="51"/>
      <c r="AS196" s="51" t="str">
        <f t="shared" si="174"/>
        <v/>
      </c>
      <c r="AT196" s="51"/>
      <c r="AU196" s="51"/>
      <c r="AV196" s="51" t="str">
        <f t="shared" si="174"/>
        <v/>
      </c>
      <c r="AW196" s="51"/>
      <c r="AX196" s="85"/>
      <c r="AY196" s="51"/>
      <c r="AZ196" s="51"/>
      <c r="BA196" s="51" t="str">
        <f t="shared" si="174"/>
        <v/>
      </c>
      <c r="BB196" s="51"/>
      <c r="BC196" s="62">
        <v>14</v>
      </c>
      <c r="BD196" s="108">
        <f t="shared" si="160"/>
        <v>1.3765561775296657</v>
      </c>
      <c r="BE196" s="66"/>
    </row>
    <row r="197" spans="30:57" x14ac:dyDescent="0.15">
      <c r="AD197" s="51">
        <f t="shared" si="156"/>
        <v>13</v>
      </c>
      <c r="AE197" s="51"/>
      <c r="AF197" s="51" t="str">
        <f t="shared" ref="AF197:BA197" si="175">IFERROR(ABS(AF126),"")</f>
        <v/>
      </c>
      <c r="AG197" s="51"/>
      <c r="AH197" s="85"/>
      <c r="AI197" s="51"/>
      <c r="AJ197" s="51"/>
      <c r="AK197" s="51" t="str">
        <f t="shared" si="175"/>
        <v/>
      </c>
      <c r="AL197" s="51"/>
      <c r="AM197" s="51"/>
      <c r="AN197" s="51" t="str">
        <f t="shared" si="175"/>
        <v/>
      </c>
      <c r="AO197" s="51"/>
      <c r="AP197" s="85"/>
      <c r="AQ197" s="51"/>
      <c r="AR197" s="51"/>
      <c r="AS197" s="51" t="str">
        <f t="shared" si="175"/>
        <v/>
      </c>
      <c r="AT197" s="51"/>
      <c r="AU197" s="51"/>
      <c r="AV197" s="51" t="str">
        <f t="shared" si="175"/>
        <v/>
      </c>
      <c r="AW197" s="51"/>
      <c r="AX197" s="85"/>
      <c r="AY197" s="51"/>
      <c r="AZ197" s="51"/>
      <c r="BA197" s="51" t="str">
        <f t="shared" si="175"/>
        <v/>
      </c>
      <c r="BB197" s="51"/>
      <c r="BC197" s="62">
        <v>13</v>
      </c>
      <c r="BD197" s="108">
        <f t="shared" si="160"/>
        <v>1.4017609637719</v>
      </c>
      <c r="BE197" s="66"/>
    </row>
    <row r="198" spans="30:57" x14ac:dyDescent="0.15">
      <c r="AD198" s="51">
        <f t="shared" si="156"/>
        <v>12</v>
      </c>
      <c r="AE198" s="51"/>
      <c r="AF198" s="51" t="str">
        <f t="shared" ref="AF198:BA198" si="176">IFERROR(ABS(AF127),"")</f>
        <v/>
      </c>
      <c r="AG198" s="51"/>
      <c r="AH198" s="85"/>
      <c r="AI198" s="51"/>
      <c r="AJ198" s="51"/>
      <c r="AK198" s="51" t="str">
        <f t="shared" si="176"/>
        <v/>
      </c>
      <c r="AL198" s="51"/>
      <c r="AM198" s="51"/>
      <c r="AN198" s="51" t="str">
        <f t="shared" si="176"/>
        <v/>
      </c>
      <c r="AO198" s="51"/>
      <c r="AP198" s="85"/>
      <c r="AQ198" s="51"/>
      <c r="AR198" s="51"/>
      <c r="AS198" s="51" t="str">
        <f t="shared" si="176"/>
        <v/>
      </c>
      <c r="AT198" s="51"/>
      <c r="AU198" s="51"/>
      <c r="AV198" s="51" t="str">
        <f t="shared" si="176"/>
        <v/>
      </c>
      <c r="AW198" s="51"/>
      <c r="AX198" s="85"/>
      <c r="AY198" s="51"/>
      <c r="AZ198" s="51"/>
      <c r="BA198" s="51" t="str">
        <f t="shared" si="176"/>
        <v/>
      </c>
      <c r="BB198" s="51"/>
      <c r="BC198" s="62">
        <v>12</v>
      </c>
      <c r="BD198" s="108">
        <f t="shared" si="160"/>
        <v>1.4121057161126407</v>
      </c>
      <c r="BE198" s="66"/>
    </row>
    <row r="199" spans="30:57" x14ac:dyDescent="0.15">
      <c r="AD199" s="51">
        <f t="shared" si="156"/>
        <v>11</v>
      </c>
      <c r="AE199" s="51"/>
      <c r="AF199" s="51" t="str">
        <f t="shared" ref="AF199:BA199" si="177">IFERROR(ABS(AF128),"")</f>
        <v/>
      </c>
      <c r="AG199" s="51"/>
      <c r="AH199" s="85"/>
      <c r="AI199" s="51"/>
      <c r="AJ199" s="51"/>
      <c r="AK199" s="51" t="str">
        <f t="shared" si="177"/>
        <v/>
      </c>
      <c r="AL199" s="51"/>
      <c r="AM199" s="51"/>
      <c r="AN199" s="51" t="str">
        <f t="shared" si="177"/>
        <v/>
      </c>
      <c r="AO199" s="51"/>
      <c r="AP199" s="85"/>
      <c r="AQ199" s="51"/>
      <c r="AR199" s="51"/>
      <c r="AS199" s="51" t="str">
        <f t="shared" si="177"/>
        <v/>
      </c>
      <c r="AT199" s="51"/>
      <c r="AU199" s="51"/>
      <c r="AV199" s="51" t="str">
        <f t="shared" si="177"/>
        <v/>
      </c>
      <c r="AW199" s="51"/>
      <c r="AX199" s="85"/>
      <c r="AY199" s="51"/>
      <c r="AZ199" s="51"/>
      <c r="BA199" s="51" t="str">
        <f t="shared" si="177"/>
        <v/>
      </c>
      <c r="BB199" s="51"/>
      <c r="BC199" s="62">
        <v>11</v>
      </c>
      <c r="BD199" s="108">
        <f t="shared" si="160"/>
        <v>1.4307329876976234</v>
      </c>
      <c r="BE199" s="66"/>
    </row>
    <row r="200" spans="30:57" x14ac:dyDescent="0.15">
      <c r="AD200" s="51">
        <f t="shared" si="156"/>
        <v>10</v>
      </c>
      <c r="AE200" s="51"/>
      <c r="AF200" s="51" t="str">
        <f t="shared" ref="AF200:BA200" si="178">IFERROR(ABS(AF129),"")</f>
        <v/>
      </c>
      <c r="AG200" s="51"/>
      <c r="AH200" s="85"/>
      <c r="AI200" s="51"/>
      <c r="AJ200" s="51"/>
      <c r="AK200" s="51" t="str">
        <f t="shared" si="178"/>
        <v/>
      </c>
      <c r="AL200" s="51"/>
      <c r="AM200" s="51"/>
      <c r="AN200" s="51" t="str">
        <f t="shared" si="178"/>
        <v/>
      </c>
      <c r="AO200" s="51"/>
      <c r="AP200" s="85"/>
      <c r="AQ200" s="51"/>
      <c r="AR200" s="51"/>
      <c r="AS200" s="51" t="str">
        <f t="shared" si="178"/>
        <v/>
      </c>
      <c r="AT200" s="51"/>
      <c r="AU200" s="51"/>
      <c r="AV200" s="51" t="str">
        <f t="shared" si="178"/>
        <v/>
      </c>
      <c r="AW200" s="51"/>
      <c r="AX200" s="85"/>
      <c r="AY200" s="51"/>
      <c r="AZ200" s="51"/>
      <c r="BA200" s="51" t="str">
        <f t="shared" si="178"/>
        <v/>
      </c>
      <c r="BB200" s="51"/>
      <c r="BC200" s="62">
        <v>10</v>
      </c>
      <c r="BD200" s="108">
        <f t="shared" si="160"/>
        <v>1.428308130688178</v>
      </c>
      <c r="BE200" s="66"/>
    </row>
    <row r="201" spans="30:57" x14ac:dyDescent="0.15">
      <c r="AD201" s="51">
        <f t="shared" si="156"/>
        <v>9</v>
      </c>
      <c r="AE201" s="51"/>
      <c r="AF201" s="51" t="str">
        <f t="shared" ref="AF201:BA201" si="179">IFERROR(ABS(AF130),"")</f>
        <v/>
      </c>
      <c r="AG201" s="51"/>
      <c r="AH201" s="85"/>
      <c r="AI201" s="51"/>
      <c r="AJ201" s="51"/>
      <c r="AK201" s="51" t="str">
        <f t="shared" si="179"/>
        <v/>
      </c>
      <c r="AL201" s="51"/>
      <c r="AM201" s="51"/>
      <c r="AN201" s="51" t="str">
        <f t="shared" si="179"/>
        <v/>
      </c>
      <c r="AO201" s="51"/>
      <c r="AP201" s="85"/>
      <c r="AQ201" s="51"/>
      <c r="AR201" s="51"/>
      <c r="AS201" s="51" t="str">
        <f t="shared" si="179"/>
        <v/>
      </c>
      <c r="AT201" s="51"/>
      <c r="AU201" s="51"/>
      <c r="AV201" s="51" t="str">
        <f t="shared" si="179"/>
        <v/>
      </c>
      <c r="AW201" s="51"/>
      <c r="AX201" s="85"/>
      <c r="AY201" s="51"/>
      <c r="AZ201" s="51"/>
      <c r="BA201" s="51" t="str">
        <f t="shared" si="179"/>
        <v/>
      </c>
      <c r="BB201" s="51"/>
      <c r="BC201" s="62">
        <v>9</v>
      </c>
      <c r="BD201" s="108">
        <f t="shared" si="160"/>
        <v>1.4400255099781232</v>
      </c>
      <c r="BE201" s="66"/>
    </row>
    <row r="202" spans="30:57" x14ac:dyDescent="0.15">
      <c r="AD202" s="51">
        <f t="shared" si="156"/>
        <v>8</v>
      </c>
      <c r="AE202" s="51"/>
      <c r="AF202" s="51" t="str">
        <f t="shared" ref="AF202:BA202" si="180">IFERROR(ABS(AF131),"")</f>
        <v/>
      </c>
      <c r="AG202" s="51"/>
      <c r="AH202" s="85"/>
      <c r="AI202" s="51"/>
      <c r="AJ202" s="51"/>
      <c r="AK202" s="51" t="str">
        <f t="shared" si="180"/>
        <v/>
      </c>
      <c r="AL202" s="51"/>
      <c r="AM202" s="51"/>
      <c r="AN202" s="51" t="str">
        <f t="shared" si="180"/>
        <v/>
      </c>
      <c r="AO202" s="51"/>
      <c r="AP202" s="85"/>
      <c r="AQ202" s="51"/>
      <c r="AR202" s="51"/>
      <c r="AS202" s="51" t="str">
        <f t="shared" si="180"/>
        <v/>
      </c>
      <c r="AT202" s="51"/>
      <c r="AU202" s="51"/>
      <c r="AV202" s="51" t="str">
        <f t="shared" si="180"/>
        <v/>
      </c>
      <c r="AW202" s="51"/>
      <c r="AX202" s="85"/>
      <c r="AY202" s="51"/>
      <c r="AZ202" s="51"/>
      <c r="BA202" s="51" t="str">
        <f t="shared" si="180"/>
        <v/>
      </c>
      <c r="BB202" s="51"/>
      <c r="BC202" s="62">
        <v>8</v>
      </c>
      <c r="BD202" s="108">
        <f t="shared" si="160"/>
        <v>1.4391198335567537</v>
      </c>
      <c r="BE202" s="66"/>
    </row>
    <row r="203" spans="30:57" x14ac:dyDescent="0.15">
      <c r="AD203" s="51">
        <f t="shared" si="156"/>
        <v>7</v>
      </c>
      <c r="AE203" s="51"/>
      <c r="AF203" s="51" t="str">
        <f t="shared" ref="AF203:BA203" si="181">IFERROR(ABS(AF132),"")</f>
        <v/>
      </c>
      <c r="AG203" s="51"/>
      <c r="AH203" s="85"/>
      <c r="AI203" s="51"/>
      <c r="AJ203" s="51"/>
      <c r="AK203" s="51" t="str">
        <f t="shared" si="181"/>
        <v/>
      </c>
      <c r="AL203" s="51"/>
      <c r="AM203" s="51"/>
      <c r="AN203" s="51" t="str">
        <f t="shared" si="181"/>
        <v/>
      </c>
      <c r="AO203" s="51"/>
      <c r="AP203" s="85"/>
      <c r="AQ203" s="51"/>
      <c r="AR203" s="51"/>
      <c r="AS203" s="51" t="str">
        <f t="shared" si="181"/>
        <v/>
      </c>
      <c r="AT203" s="51"/>
      <c r="AU203" s="51"/>
      <c r="AV203" s="51" t="str">
        <f t="shared" si="181"/>
        <v/>
      </c>
      <c r="AW203" s="51"/>
      <c r="AX203" s="85"/>
      <c r="AY203" s="51"/>
      <c r="AZ203" s="51"/>
      <c r="BA203" s="51" t="str">
        <f t="shared" si="181"/>
        <v/>
      </c>
      <c r="BB203" s="51"/>
      <c r="BC203" s="62">
        <v>7</v>
      </c>
      <c r="BD203" s="108">
        <f t="shared" si="160"/>
        <v>1.4419688642426012</v>
      </c>
      <c r="BE203" s="66"/>
    </row>
    <row r="204" spans="30:57" x14ac:dyDescent="0.15">
      <c r="AD204" s="51">
        <f t="shared" si="156"/>
        <v>6</v>
      </c>
      <c r="AE204" s="51"/>
      <c r="AF204" s="51" t="str">
        <f t="shared" ref="AF204:BA204" si="182">IFERROR(ABS(AF133),"")</f>
        <v/>
      </c>
      <c r="AG204" s="51"/>
      <c r="AH204" s="85"/>
      <c r="AI204" s="51"/>
      <c r="AJ204" s="51"/>
      <c r="AK204" s="51" t="str">
        <f t="shared" si="182"/>
        <v/>
      </c>
      <c r="AL204" s="51"/>
      <c r="AM204" s="51"/>
      <c r="AN204" s="51" t="str">
        <f t="shared" si="182"/>
        <v/>
      </c>
      <c r="AO204" s="51"/>
      <c r="AP204" s="85"/>
      <c r="AQ204" s="51"/>
      <c r="AR204" s="51"/>
      <c r="AS204" s="51" t="str">
        <f t="shared" si="182"/>
        <v/>
      </c>
      <c r="AT204" s="51"/>
      <c r="AU204" s="51"/>
      <c r="AV204" s="51" t="str">
        <f t="shared" si="182"/>
        <v/>
      </c>
      <c r="AW204" s="51"/>
      <c r="AX204" s="85"/>
      <c r="AY204" s="51"/>
      <c r="AZ204" s="51"/>
      <c r="BA204" s="51" t="str">
        <f t="shared" si="182"/>
        <v/>
      </c>
      <c r="BB204" s="51"/>
      <c r="BC204" s="62">
        <v>6</v>
      </c>
      <c r="BD204" s="108">
        <f t="shared" si="160"/>
        <v>1.4157147344863952</v>
      </c>
      <c r="BE204" s="66"/>
    </row>
    <row r="205" spans="30:57" x14ac:dyDescent="0.15">
      <c r="AD205" s="51">
        <f t="shared" si="156"/>
        <v>5</v>
      </c>
      <c r="AE205" s="51"/>
      <c r="AF205" s="51" t="str">
        <f t="shared" ref="AF205:BA205" si="183">IFERROR(ABS(AF134),"")</f>
        <v/>
      </c>
      <c r="AG205" s="51"/>
      <c r="AH205" s="85"/>
      <c r="AI205" s="51"/>
      <c r="AJ205" s="51"/>
      <c r="AK205" s="51" t="str">
        <f t="shared" si="183"/>
        <v/>
      </c>
      <c r="AL205" s="51"/>
      <c r="AM205" s="51"/>
      <c r="AN205" s="51" t="str">
        <f t="shared" si="183"/>
        <v/>
      </c>
      <c r="AO205" s="51"/>
      <c r="AP205" s="85"/>
      <c r="AQ205" s="51"/>
      <c r="AR205" s="51"/>
      <c r="AS205" s="51" t="str">
        <f t="shared" si="183"/>
        <v/>
      </c>
      <c r="AT205" s="51"/>
      <c r="AU205" s="51"/>
      <c r="AV205" s="51" t="str">
        <f t="shared" si="183"/>
        <v/>
      </c>
      <c r="AW205" s="51"/>
      <c r="AX205" s="85"/>
      <c r="AY205" s="51"/>
      <c r="AZ205" s="51"/>
      <c r="BA205" s="51" t="str">
        <f t="shared" si="183"/>
        <v/>
      </c>
      <c r="BB205" s="51"/>
      <c r="BC205" s="62">
        <v>5</v>
      </c>
      <c r="BD205" s="108">
        <f t="shared" si="160"/>
        <v>1.3842498740282663</v>
      </c>
      <c r="BE205" s="66"/>
    </row>
    <row r="206" spans="30:57" x14ac:dyDescent="0.15">
      <c r="AD206" s="51">
        <f t="shared" si="156"/>
        <v>4</v>
      </c>
      <c r="AE206" s="51"/>
      <c r="AF206" s="51" t="str">
        <f t="shared" ref="AF206:BA206" si="184">IFERROR(ABS(AF135),"")</f>
        <v/>
      </c>
      <c r="AG206" s="51"/>
      <c r="AH206" s="85"/>
      <c r="AI206" s="51"/>
      <c r="AJ206" s="51"/>
      <c r="AK206" s="51" t="str">
        <f t="shared" si="184"/>
        <v/>
      </c>
      <c r="AL206" s="51"/>
      <c r="AM206" s="51"/>
      <c r="AN206" s="51" t="str">
        <f t="shared" si="184"/>
        <v/>
      </c>
      <c r="AO206" s="51"/>
      <c r="AP206" s="85"/>
      <c r="AQ206" s="51"/>
      <c r="AR206" s="51"/>
      <c r="AS206" s="51" t="str">
        <f t="shared" si="184"/>
        <v/>
      </c>
      <c r="AT206" s="51"/>
      <c r="AU206" s="51"/>
      <c r="AV206" s="51" t="str">
        <f t="shared" si="184"/>
        <v/>
      </c>
      <c r="AW206" s="51"/>
      <c r="AX206" s="85"/>
      <c r="AY206" s="51"/>
      <c r="AZ206" s="51"/>
      <c r="BA206" s="51" t="str">
        <f t="shared" si="184"/>
        <v/>
      </c>
      <c r="BB206" s="51"/>
      <c r="BC206" s="62">
        <v>4</v>
      </c>
      <c r="BD206" s="108">
        <f t="shared" si="160"/>
        <v>1.3555795695781718</v>
      </c>
      <c r="BE206" s="66"/>
    </row>
    <row r="207" spans="30:57" x14ac:dyDescent="0.15">
      <c r="AD207" s="51">
        <f t="shared" si="156"/>
        <v>3</v>
      </c>
      <c r="AE207" s="51"/>
      <c r="AF207" s="51" t="str">
        <f t="shared" ref="AF207:BA207" si="185">IFERROR(ABS(AF136),"")</f>
        <v/>
      </c>
      <c r="AG207" s="51"/>
      <c r="AH207" s="85"/>
      <c r="AI207" s="51"/>
      <c r="AJ207" s="51"/>
      <c r="AK207" s="51" t="str">
        <f t="shared" si="185"/>
        <v/>
      </c>
      <c r="AL207" s="51"/>
      <c r="AM207" s="51"/>
      <c r="AN207" s="51" t="str">
        <f t="shared" si="185"/>
        <v/>
      </c>
      <c r="AO207" s="51"/>
      <c r="AP207" s="85"/>
      <c r="AQ207" s="51"/>
      <c r="AR207" s="51"/>
      <c r="AS207" s="51" t="str">
        <f t="shared" si="185"/>
        <v/>
      </c>
      <c r="AT207" s="51"/>
      <c r="AU207" s="51"/>
      <c r="AV207" s="51" t="str">
        <f t="shared" si="185"/>
        <v/>
      </c>
      <c r="AW207" s="51"/>
      <c r="AX207" s="85"/>
      <c r="AY207" s="51"/>
      <c r="AZ207" s="51"/>
      <c r="BA207" s="51" t="str">
        <f t="shared" si="185"/>
        <v/>
      </c>
      <c r="BB207" s="51"/>
      <c r="BC207" s="62">
        <v>3</v>
      </c>
      <c r="BD207" s="108">
        <f t="shared" si="160"/>
        <v>1.2850227641124226</v>
      </c>
      <c r="BE207" s="66"/>
    </row>
    <row r="208" spans="30:57" x14ac:dyDescent="0.15">
      <c r="AD208" s="51">
        <f t="shared" si="156"/>
        <v>2</v>
      </c>
      <c r="AE208" s="51"/>
      <c r="AF208" s="51" t="str">
        <f t="shared" ref="AF208:BA208" si="186">IFERROR(ABS(AF137),"")</f>
        <v/>
      </c>
      <c r="AG208" s="51"/>
      <c r="AH208" s="85"/>
      <c r="AI208" s="51"/>
      <c r="AJ208" s="51"/>
      <c r="AK208" s="51" t="str">
        <f t="shared" si="186"/>
        <v/>
      </c>
      <c r="AL208" s="51"/>
      <c r="AM208" s="51"/>
      <c r="AN208" s="51" t="str">
        <f t="shared" si="186"/>
        <v/>
      </c>
      <c r="AO208" s="51"/>
      <c r="AP208" s="85"/>
      <c r="AQ208" s="51"/>
      <c r="AR208" s="51"/>
      <c r="AS208" s="51" t="str">
        <f t="shared" si="186"/>
        <v/>
      </c>
      <c r="AT208" s="51"/>
      <c r="AU208" s="51"/>
      <c r="AV208" s="51" t="str">
        <f t="shared" si="186"/>
        <v/>
      </c>
      <c r="AW208" s="51"/>
      <c r="AX208" s="85"/>
      <c r="AY208" s="51"/>
      <c r="AZ208" s="51"/>
      <c r="BA208" s="51" t="str">
        <f t="shared" si="186"/>
        <v/>
      </c>
      <c r="BB208" s="51"/>
      <c r="BC208" s="62">
        <v>2</v>
      </c>
      <c r="BD208" s="108">
        <f t="shared" si="160"/>
        <v>1.1723948696344673</v>
      </c>
      <c r="BE208" s="66"/>
    </row>
    <row r="209" spans="30:57" x14ac:dyDescent="0.15">
      <c r="AD209" s="51">
        <f t="shared" si="156"/>
        <v>1</v>
      </c>
      <c r="AE209" s="51"/>
      <c r="AF209" s="51" t="str">
        <f t="shared" ref="AF209:BA209" si="187">IFERROR(ABS(AF138),"")</f>
        <v/>
      </c>
      <c r="AG209" s="51"/>
      <c r="AH209" s="85"/>
      <c r="AI209" s="51"/>
      <c r="AJ209" s="51"/>
      <c r="AK209" s="51" t="str">
        <f t="shared" si="187"/>
        <v/>
      </c>
      <c r="AL209" s="51"/>
      <c r="AM209" s="51"/>
      <c r="AN209" s="51" t="str">
        <f t="shared" si="187"/>
        <v/>
      </c>
      <c r="AO209" s="51"/>
      <c r="AP209" s="85"/>
      <c r="AQ209" s="51"/>
      <c r="AR209" s="51"/>
      <c r="AS209" s="51" t="str">
        <f t="shared" si="187"/>
        <v/>
      </c>
      <c r="AT209" s="51"/>
      <c r="AU209" s="51"/>
      <c r="AV209" s="51" t="str">
        <f t="shared" si="187"/>
        <v/>
      </c>
      <c r="AW209" s="51"/>
      <c r="AX209" s="85"/>
      <c r="AY209" s="51"/>
      <c r="AZ209" s="51"/>
      <c r="BA209" s="51" t="str">
        <f t="shared" si="187"/>
        <v/>
      </c>
      <c r="BB209" s="51"/>
      <c r="BC209" s="62">
        <v>1</v>
      </c>
      <c r="BD209" s="108">
        <f t="shared" ref="BD209" si="188">BD138</f>
        <v>1.0048646907216494</v>
      </c>
      <c r="BE209" s="66"/>
    </row>
  </sheetData>
  <mergeCells count="41">
    <mergeCell ref="T1:AB1"/>
    <mergeCell ref="T2:U2"/>
    <mergeCell ref="V2:W2"/>
    <mergeCell ref="AA2:AB2"/>
    <mergeCell ref="B1:J1"/>
    <mergeCell ref="G2:H2"/>
    <mergeCell ref="I2:J2"/>
    <mergeCell ref="K1:S1"/>
    <mergeCell ref="P2:Q2"/>
    <mergeCell ref="R2:S2"/>
    <mergeCell ref="AE1:AL1"/>
    <mergeCell ref="AM1:AT1"/>
    <mergeCell ref="AU1:BB1"/>
    <mergeCell ref="B36:I36"/>
    <mergeCell ref="J36:Q36"/>
    <mergeCell ref="R36:Y36"/>
    <mergeCell ref="AD36:AD37"/>
    <mergeCell ref="AE36:AL36"/>
    <mergeCell ref="AM36:AT36"/>
    <mergeCell ref="AU36:BB36"/>
    <mergeCell ref="AD1:AD2"/>
    <mergeCell ref="Y2:Z2"/>
    <mergeCell ref="B2:C2"/>
    <mergeCell ref="K2:L2"/>
    <mergeCell ref="D2:E2"/>
    <mergeCell ref="M2:N2"/>
    <mergeCell ref="BC71:BC72"/>
    <mergeCell ref="BC106:BC107"/>
    <mergeCell ref="BD106:BD107"/>
    <mergeCell ref="BC177:BC178"/>
    <mergeCell ref="BD177:BD178"/>
    <mergeCell ref="AD178:AD179"/>
    <mergeCell ref="AD106:AD107"/>
    <mergeCell ref="AE106:AL106"/>
    <mergeCell ref="AM106:AT106"/>
    <mergeCell ref="AU106:BB106"/>
    <mergeCell ref="AD71:AD72"/>
    <mergeCell ref="AE71:AL71"/>
    <mergeCell ref="AM71:AT71"/>
    <mergeCell ref="AU71:BB71"/>
    <mergeCell ref="A36:A37"/>
  </mergeCells>
  <phoneticPr fontId="18"/>
  <conditionalFormatting sqref="AN139">
    <cfRule type="top10" dxfId="13" priority="64" rank="9"/>
  </conditionalFormatting>
  <conditionalFormatting sqref="AP39:AP68">
    <cfRule type="top10" dxfId="12" priority="13" bottom="1" rank="9"/>
  </conditionalFormatting>
  <conditionalFormatting sqref="AQ39:AQ68">
    <cfRule type="top10" dxfId="11" priority="12" rank="9"/>
  </conditionalFormatting>
  <conditionalFormatting sqref="AX39:AX68">
    <cfRule type="top10" dxfId="10" priority="11" bottom="1" rank="9"/>
  </conditionalFormatting>
  <conditionalFormatting sqref="AY39:AY68">
    <cfRule type="top10" dxfId="9" priority="10" rank="9"/>
  </conditionalFormatting>
  <conditionalFormatting sqref="AP74:AP103">
    <cfRule type="top10" dxfId="8" priority="9" rank="9"/>
  </conditionalFormatting>
  <conditionalFormatting sqref="AQ74:AQ103">
    <cfRule type="top10" dxfId="7" priority="8" rank="9"/>
  </conditionalFormatting>
  <conditionalFormatting sqref="AX74:AX103">
    <cfRule type="top10" dxfId="6" priority="7" rank="9"/>
  </conditionalFormatting>
  <conditionalFormatting sqref="AY74:AY103">
    <cfRule type="top10" dxfId="5" priority="6" rank="9"/>
  </conditionalFormatting>
  <conditionalFormatting sqref="AP109:AP138">
    <cfRule type="top10" dxfId="4" priority="5" rank="9"/>
  </conditionalFormatting>
  <conditionalFormatting sqref="AQ109:AQ138">
    <cfRule type="top10" dxfId="3" priority="4" rank="9"/>
  </conditionalFormatting>
  <conditionalFormatting sqref="AX109:AX138">
    <cfRule type="top10" dxfId="2" priority="3" rank="9"/>
  </conditionalFormatting>
  <conditionalFormatting sqref="AY109:AY138">
    <cfRule type="top10" dxfId="1" priority="2" rank="9"/>
  </conditionalFormatting>
  <conditionalFormatting sqref="BD109:BD138">
    <cfRule type="top10" dxfId="0" priority="1" rank="9"/>
  </conditionalFormatting>
  <pageMargins left="0.43307086614173229" right="0.23622047244094488" top="0.59055118110236215" bottom="0.59055118110236215" header="0.31496062992125984" footer="0.31496062992125984"/>
  <pageSetup paperSize="9" scale="1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234"/>
  <sheetViews>
    <sheetView workbookViewId="0">
      <selection activeCell="F17" sqref="F17"/>
    </sheetView>
  </sheetViews>
  <sheetFormatPr defaultRowHeight="13.5" x14ac:dyDescent="0.15"/>
  <cols>
    <col min="1" max="1" width="10.5" style="129" bestFit="1" customWidth="1"/>
    <col min="2" max="6" width="9" style="128"/>
  </cols>
  <sheetData>
    <row r="1" spans="1:7" x14ac:dyDescent="0.15">
      <c r="B1" s="128" t="s">
        <v>8</v>
      </c>
      <c r="G1" s="11"/>
    </row>
    <row r="2" spans="1:7" x14ac:dyDescent="0.15">
      <c r="B2" s="128" t="s">
        <v>83</v>
      </c>
    </row>
    <row r="3" spans="1:7" x14ac:dyDescent="0.15">
      <c r="G3" s="11"/>
    </row>
    <row r="4" spans="1:7" x14ac:dyDescent="0.15">
      <c r="B4" s="128" t="s">
        <v>84</v>
      </c>
    </row>
    <row r="5" spans="1:7" x14ac:dyDescent="0.15">
      <c r="G5" s="11"/>
    </row>
    <row r="7" spans="1:7" x14ac:dyDescent="0.15">
      <c r="B7" s="128" t="s">
        <v>10</v>
      </c>
      <c r="C7" s="128" t="s">
        <v>11</v>
      </c>
      <c r="D7" s="128" t="s">
        <v>85</v>
      </c>
      <c r="E7" s="128" t="s">
        <v>86</v>
      </c>
      <c r="F7" s="128" t="s">
        <v>87</v>
      </c>
      <c r="G7" s="11" t="s">
        <v>11</v>
      </c>
    </row>
    <row r="8" spans="1:7" x14ac:dyDescent="0.15">
      <c r="C8" s="128" t="s">
        <v>11</v>
      </c>
      <c r="D8" s="128" t="s">
        <v>12</v>
      </c>
      <c r="E8" s="128" t="s">
        <v>13</v>
      </c>
      <c r="F8" s="128" t="s">
        <v>11</v>
      </c>
      <c r="G8" s="11" t="s">
        <v>11</v>
      </c>
    </row>
    <row r="9" spans="1:7" x14ac:dyDescent="0.15">
      <c r="A9" s="129" t="str">
        <f>B9&amp;"-"&amp;C9</f>
        <v>1330-1247</v>
      </c>
      <c r="B9" s="128">
        <v>1330</v>
      </c>
      <c r="C9" s="128">
        <v>1247</v>
      </c>
      <c r="D9" s="128">
        <v>172.7</v>
      </c>
      <c r="E9" s="128">
        <v>2.9000000000000001E-2</v>
      </c>
      <c r="F9" s="128">
        <v>0.03</v>
      </c>
      <c r="G9" s="11" t="s">
        <v>11</v>
      </c>
    </row>
    <row r="10" spans="1:7" x14ac:dyDescent="0.15">
      <c r="A10" s="129" t="str">
        <f t="shared" ref="A10:A73" si="0">B10&amp;"-"&amp;C10</f>
        <v>1344-1262</v>
      </c>
      <c r="B10" s="128">
        <v>1344</v>
      </c>
      <c r="C10" s="128">
        <v>1262</v>
      </c>
      <c r="D10" s="128">
        <v>-172.88</v>
      </c>
      <c r="E10" s="128">
        <v>-2.9000000000000001E-2</v>
      </c>
      <c r="F10" s="128">
        <v>-0.03</v>
      </c>
      <c r="G10" s="11" t="s">
        <v>11</v>
      </c>
    </row>
    <row r="11" spans="1:7" x14ac:dyDescent="0.15">
      <c r="A11" s="129" t="str">
        <f t="shared" si="0"/>
        <v>1331-1248</v>
      </c>
      <c r="B11" s="128">
        <v>1331</v>
      </c>
      <c r="C11" s="128">
        <v>1248</v>
      </c>
      <c r="D11" s="128">
        <v>57.01</v>
      </c>
      <c r="E11" s="128">
        <v>8.9999999999999993E-3</v>
      </c>
      <c r="F11" s="128">
        <v>0.01</v>
      </c>
      <c r="G11" s="11" t="s">
        <v>11</v>
      </c>
    </row>
    <row r="12" spans="1:7" x14ac:dyDescent="0.15">
      <c r="A12" s="129" t="str">
        <f t="shared" si="0"/>
        <v>1332-1249</v>
      </c>
      <c r="B12" s="128">
        <v>1332</v>
      </c>
      <c r="C12" s="128">
        <v>1249</v>
      </c>
      <c r="D12" s="128">
        <v>-56.08</v>
      </c>
      <c r="E12" s="128">
        <v>-8.9999999999999993E-3</v>
      </c>
      <c r="F12" s="128">
        <v>-0.01</v>
      </c>
      <c r="G12" s="11" t="s">
        <v>11</v>
      </c>
    </row>
    <row r="13" spans="1:7" x14ac:dyDescent="0.15">
      <c r="A13" s="129" t="str">
        <f t="shared" si="0"/>
        <v>1333-1250</v>
      </c>
      <c r="B13" s="128">
        <v>1333</v>
      </c>
      <c r="C13" s="128">
        <v>1250</v>
      </c>
      <c r="D13" s="128">
        <v>-214.88</v>
      </c>
      <c r="E13" s="128">
        <v>-3.5000000000000003E-2</v>
      </c>
      <c r="F13" s="128">
        <v>-3.7999999999999999E-2</v>
      </c>
      <c r="G13" s="11" t="s">
        <v>11</v>
      </c>
    </row>
    <row r="14" spans="1:7" x14ac:dyDescent="0.15">
      <c r="A14" s="129" t="str">
        <f t="shared" si="0"/>
        <v>1345-1263</v>
      </c>
      <c r="B14" s="128">
        <v>1345</v>
      </c>
      <c r="C14" s="128">
        <v>1263</v>
      </c>
      <c r="D14" s="128">
        <v>-57.6</v>
      </c>
      <c r="E14" s="128">
        <v>-8.9999999999999993E-3</v>
      </c>
      <c r="F14" s="128">
        <v>-0.01</v>
      </c>
      <c r="G14" s="11" t="s">
        <v>11</v>
      </c>
    </row>
    <row r="15" spans="1:7" x14ac:dyDescent="0.15">
      <c r="A15" s="129" t="str">
        <f t="shared" si="0"/>
        <v>1346-1264</v>
      </c>
      <c r="B15" s="128">
        <v>1346</v>
      </c>
      <c r="C15" s="128">
        <v>1264</v>
      </c>
      <c r="D15" s="128">
        <v>55.48</v>
      </c>
      <c r="E15" s="128">
        <v>8.9999999999999993E-3</v>
      </c>
      <c r="F15" s="128">
        <v>0.01</v>
      </c>
      <c r="G15" s="11" t="s">
        <v>11</v>
      </c>
    </row>
    <row r="16" spans="1:7" x14ac:dyDescent="0.15">
      <c r="A16" s="129" t="str">
        <f t="shared" si="0"/>
        <v>1347-1265</v>
      </c>
      <c r="B16" s="128">
        <v>1347</v>
      </c>
      <c r="C16" s="128">
        <v>1265</v>
      </c>
      <c r="D16" s="128">
        <v>214.68</v>
      </c>
      <c r="E16" s="128">
        <v>3.5000000000000003E-2</v>
      </c>
      <c r="F16" s="128">
        <v>3.7999999999999999E-2</v>
      </c>
      <c r="G16" s="11" t="s">
        <v>11</v>
      </c>
    </row>
    <row r="17" spans="1:7" x14ac:dyDescent="0.15">
      <c r="A17" s="129" t="str">
        <f t="shared" si="0"/>
        <v>1247-1331</v>
      </c>
      <c r="B17" s="128">
        <v>1247</v>
      </c>
      <c r="C17" s="128">
        <v>1331</v>
      </c>
      <c r="D17" s="128">
        <v>-216.47</v>
      </c>
      <c r="E17" s="128">
        <v>-3.5000000000000003E-2</v>
      </c>
      <c r="F17" s="128">
        <v>-3.7999999999999999E-2</v>
      </c>
      <c r="G17" s="11" t="s">
        <v>11</v>
      </c>
    </row>
    <row r="18" spans="1:7" x14ac:dyDescent="0.15">
      <c r="A18" s="129" t="str">
        <f t="shared" si="0"/>
        <v>1248-1332</v>
      </c>
      <c r="B18" s="128">
        <v>1248</v>
      </c>
      <c r="C18" s="128">
        <v>1332</v>
      </c>
      <c r="D18" s="128">
        <v>-57.93</v>
      </c>
      <c r="E18" s="128">
        <v>-8.9999999999999993E-3</v>
      </c>
      <c r="F18" s="128">
        <v>-0.01</v>
      </c>
      <c r="G18" s="11" t="s">
        <v>11</v>
      </c>
    </row>
    <row r="19" spans="1:7" x14ac:dyDescent="0.15">
      <c r="A19" s="129" t="str">
        <f t="shared" si="0"/>
        <v>1249-1333</v>
      </c>
      <c r="B19" s="128">
        <v>1249</v>
      </c>
      <c r="C19" s="128">
        <v>1333</v>
      </c>
      <c r="D19" s="128">
        <v>55.24</v>
      </c>
      <c r="E19" s="128">
        <v>8.9999999999999993E-3</v>
      </c>
      <c r="F19" s="128">
        <v>0.01</v>
      </c>
      <c r="G19" s="11" t="s">
        <v>11</v>
      </c>
    </row>
    <row r="20" spans="1:7" x14ac:dyDescent="0.15">
      <c r="A20" s="129" t="str">
        <f t="shared" si="0"/>
        <v>1250-1334</v>
      </c>
      <c r="B20" s="128">
        <v>1250</v>
      </c>
      <c r="C20" s="128">
        <v>1334</v>
      </c>
      <c r="D20" s="128">
        <v>170.96</v>
      </c>
      <c r="E20" s="128">
        <v>2.8000000000000001E-2</v>
      </c>
      <c r="F20" s="128">
        <v>0.03</v>
      </c>
      <c r="G20" s="11" t="s">
        <v>11</v>
      </c>
    </row>
    <row r="21" spans="1:7" x14ac:dyDescent="0.15">
      <c r="A21" s="129" t="str">
        <f t="shared" si="0"/>
        <v>1262-1345</v>
      </c>
      <c r="B21" s="128">
        <v>1262</v>
      </c>
      <c r="C21" s="128">
        <v>1345</v>
      </c>
      <c r="D21" s="128">
        <v>216.6</v>
      </c>
      <c r="E21" s="128">
        <v>3.5000000000000003E-2</v>
      </c>
      <c r="F21" s="128">
        <v>3.7999999999999999E-2</v>
      </c>
      <c r="G21" s="11" t="s">
        <v>11</v>
      </c>
    </row>
    <row r="22" spans="1:7" x14ac:dyDescent="0.15">
      <c r="A22" s="129" t="str">
        <f t="shared" si="0"/>
        <v>1263-1346</v>
      </c>
      <c r="B22" s="128">
        <v>1263</v>
      </c>
      <c r="C22" s="128">
        <v>1346</v>
      </c>
      <c r="D22" s="128">
        <v>58.53</v>
      </c>
      <c r="E22" s="128">
        <v>8.9999999999999993E-3</v>
      </c>
      <c r="F22" s="128">
        <v>0.01</v>
      </c>
      <c r="G22" s="11" t="s">
        <v>11</v>
      </c>
    </row>
    <row r="23" spans="1:7" x14ac:dyDescent="0.15">
      <c r="A23" s="129" t="str">
        <f t="shared" si="0"/>
        <v>1264-1347</v>
      </c>
      <c r="B23" s="128">
        <v>1264</v>
      </c>
      <c r="C23" s="128">
        <v>1347</v>
      </c>
      <c r="D23" s="128">
        <v>-54.64</v>
      </c>
      <c r="E23" s="128">
        <v>-8.9999999999999993E-3</v>
      </c>
      <c r="F23" s="128">
        <v>-0.01</v>
      </c>
      <c r="G23" s="11" t="s">
        <v>11</v>
      </c>
    </row>
    <row r="24" spans="1:7" x14ac:dyDescent="0.15">
      <c r="A24" s="129" t="str">
        <f t="shared" si="0"/>
        <v>1265-1348</v>
      </c>
      <c r="B24" s="128">
        <v>1265</v>
      </c>
      <c r="C24" s="128">
        <v>1348</v>
      </c>
      <c r="D24" s="128">
        <v>-170.73</v>
      </c>
      <c r="E24" s="128">
        <v>-2.8000000000000001E-2</v>
      </c>
      <c r="F24" s="128">
        <v>-0.03</v>
      </c>
      <c r="G24" s="11" t="s">
        <v>11</v>
      </c>
    </row>
    <row r="25" spans="1:7" x14ac:dyDescent="0.15">
      <c r="A25" s="129" t="str">
        <f t="shared" si="0"/>
        <v>1658-1741</v>
      </c>
      <c r="B25" s="128">
        <v>1658</v>
      </c>
      <c r="C25" s="128">
        <v>1741</v>
      </c>
      <c r="D25" s="128">
        <v>-141.31</v>
      </c>
      <c r="E25" s="128">
        <v>-2.5000000000000001E-2</v>
      </c>
      <c r="F25" s="128">
        <v>-2.5000000000000001E-2</v>
      </c>
      <c r="G25" s="11" t="s">
        <v>11</v>
      </c>
    </row>
    <row r="26" spans="1:7" x14ac:dyDescent="0.15">
      <c r="A26" s="129" t="str">
        <f t="shared" si="0"/>
        <v>1672-1756</v>
      </c>
      <c r="B26" s="128">
        <v>1672</v>
      </c>
      <c r="C26" s="128">
        <v>1756</v>
      </c>
      <c r="D26" s="128">
        <v>141.96</v>
      </c>
      <c r="E26" s="128">
        <v>2.5000000000000001E-2</v>
      </c>
      <c r="F26" s="128">
        <v>2.5000000000000001E-2</v>
      </c>
      <c r="G26" s="11" t="s">
        <v>11</v>
      </c>
    </row>
    <row r="27" spans="1:7" x14ac:dyDescent="0.15">
      <c r="A27" s="129" t="str">
        <f t="shared" si="0"/>
        <v>1659-1742</v>
      </c>
      <c r="B27" s="128">
        <v>1659</v>
      </c>
      <c r="C27" s="128">
        <v>1742</v>
      </c>
      <c r="D27" s="128">
        <v>-53.26</v>
      </c>
      <c r="E27" s="128">
        <v>-8.9999999999999993E-3</v>
      </c>
      <c r="F27" s="128">
        <v>-8.9999999999999993E-3</v>
      </c>
      <c r="G27" s="11" t="s">
        <v>11</v>
      </c>
    </row>
    <row r="28" spans="1:7" x14ac:dyDescent="0.15">
      <c r="A28" s="129" t="str">
        <f t="shared" si="0"/>
        <v>1660-1743</v>
      </c>
      <c r="B28" s="128">
        <v>1660</v>
      </c>
      <c r="C28" s="128">
        <v>1743</v>
      </c>
      <c r="D28" s="128">
        <v>53.75</v>
      </c>
      <c r="E28" s="128">
        <v>8.9999999999999993E-3</v>
      </c>
      <c r="F28" s="128">
        <v>8.9999999999999993E-3</v>
      </c>
      <c r="G28" s="11" t="s">
        <v>11</v>
      </c>
    </row>
    <row r="29" spans="1:7" x14ac:dyDescent="0.15">
      <c r="A29" s="129" t="str">
        <f t="shared" si="0"/>
        <v>1661-1744</v>
      </c>
      <c r="B29" s="128">
        <v>1661</v>
      </c>
      <c r="C29" s="128">
        <v>1744</v>
      </c>
      <c r="D29" s="128">
        <v>157.80000000000001</v>
      </c>
      <c r="E29" s="128">
        <v>2.7E-2</v>
      </c>
      <c r="F29" s="128">
        <v>2.8000000000000001E-2</v>
      </c>
      <c r="G29" s="11" t="s">
        <v>11</v>
      </c>
    </row>
    <row r="30" spans="1:7" x14ac:dyDescent="0.15">
      <c r="A30" s="129" t="str">
        <f t="shared" si="0"/>
        <v>1673-1757</v>
      </c>
      <c r="B30" s="128">
        <v>1673</v>
      </c>
      <c r="C30" s="128">
        <v>1757</v>
      </c>
      <c r="D30" s="128">
        <v>53.86</v>
      </c>
      <c r="E30" s="128">
        <v>8.9999999999999993E-3</v>
      </c>
      <c r="F30" s="128">
        <v>8.9999999999999993E-3</v>
      </c>
      <c r="G30" s="11" t="s">
        <v>11</v>
      </c>
    </row>
    <row r="31" spans="1:7" x14ac:dyDescent="0.15">
      <c r="A31" s="129" t="str">
        <f t="shared" si="0"/>
        <v>1674-1758</v>
      </c>
      <c r="B31" s="128">
        <v>1674</v>
      </c>
      <c r="C31" s="128">
        <v>1758</v>
      </c>
      <c r="D31" s="128">
        <v>-53.17</v>
      </c>
      <c r="E31" s="128">
        <v>-8.9999999999999993E-3</v>
      </c>
      <c r="F31" s="128">
        <v>-8.9999999999999993E-3</v>
      </c>
      <c r="G31" s="11" t="s">
        <v>11</v>
      </c>
    </row>
    <row r="32" spans="1:7" x14ac:dyDescent="0.15">
      <c r="A32" s="129" t="str">
        <f t="shared" si="0"/>
        <v>1675-1759</v>
      </c>
      <c r="B32" s="128">
        <v>1675</v>
      </c>
      <c r="C32" s="128">
        <v>1759</v>
      </c>
      <c r="D32" s="128">
        <v>-156.62</v>
      </c>
      <c r="E32" s="128">
        <v>-2.7E-2</v>
      </c>
      <c r="F32" s="128">
        <v>-2.8000000000000001E-2</v>
      </c>
      <c r="G32" s="11" t="s">
        <v>11</v>
      </c>
    </row>
    <row r="33" spans="1:7" x14ac:dyDescent="0.15">
      <c r="A33" s="129" t="str">
        <f t="shared" si="0"/>
        <v>1741-1659</v>
      </c>
      <c r="B33" s="128">
        <v>1741</v>
      </c>
      <c r="C33" s="128">
        <v>1659</v>
      </c>
      <c r="D33" s="128">
        <v>165.38</v>
      </c>
      <c r="E33" s="128">
        <v>2.8000000000000001E-2</v>
      </c>
      <c r="F33" s="128">
        <v>2.9000000000000001E-2</v>
      </c>
      <c r="G33" s="11" t="s">
        <v>11</v>
      </c>
    </row>
    <row r="34" spans="1:7" x14ac:dyDescent="0.15">
      <c r="A34" s="129" t="str">
        <f t="shared" si="0"/>
        <v>1742-1660</v>
      </c>
      <c r="B34" s="128">
        <v>1742</v>
      </c>
      <c r="C34" s="128">
        <v>1660</v>
      </c>
      <c r="D34" s="128">
        <v>54.43</v>
      </c>
      <c r="E34" s="128">
        <v>8.9999999999999993E-3</v>
      </c>
      <c r="F34" s="128">
        <v>0.01</v>
      </c>
      <c r="G34" s="11" t="s">
        <v>11</v>
      </c>
    </row>
    <row r="35" spans="1:7" x14ac:dyDescent="0.15">
      <c r="A35" s="129" t="str">
        <f t="shared" si="0"/>
        <v>1743-1661</v>
      </c>
      <c r="B35" s="128">
        <v>1743</v>
      </c>
      <c r="C35" s="128">
        <v>1661</v>
      </c>
      <c r="D35" s="128">
        <v>-52.16</v>
      </c>
      <c r="E35" s="128">
        <v>-8.9999999999999993E-3</v>
      </c>
      <c r="F35" s="128">
        <v>-8.9999999999999993E-3</v>
      </c>
      <c r="G35" s="11" t="s">
        <v>11</v>
      </c>
    </row>
    <row r="36" spans="1:7" x14ac:dyDescent="0.15">
      <c r="A36" s="129" t="str">
        <f t="shared" si="0"/>
        <v>1744-1662</v>
      </c>
      <c r="B36" s="128">
        <v>1744</v>
      </c>
      <c r="C36" s="128">
        <v>1662</v>
      </c>
      <c r="D36" s="128">
        <v>-137.41</v>
      </c>
      <c r="E36" s="128">
        <v>-2.4E-2</v>
      </c>
      <c r="F36" s="128">
        <v>-2.4E-2</v>
      </c>
      <c r="G36" s="11" t="s">
        <v>11</v>
      </c>
    </row>
    <row r="37" spans="1:7" x14ac:dyDescent="0.15">
      <c r="A37" s="129" t="str">
        <f t="shared" si="0"/>
        <v>1756-1673</v>
      </c>
      <c r="B37" s="128">
        <v>1756</v>
      </c>
      <c r="C37" s="128">
        <v>1673</v>
      </c>
      <c r="D37" s="128">
        <v>-166.46</v>
      </c>
      <c r="E37" s="128">
        <v>-2.9000000000000001E-2</v>
      </c>
      <c r="F37" s="128">
        <v>-2.9000000000000001E-2</v>
      </c>
      <c r="G37" s="11" t="s">
        <v>11</v>
      </c>
    </row>
    <row r="38" spans="1:7" x14ac:dyDescent="0.15">
      <c r="A38" s="129" t="str">
        <f t="shared" si="0"/>
        <v>1757-1674</v>
      </c>
      <c r="B38" s="128">
        <v>1757</v>
      </c>
      <c r="C38" s="128">
        <v>1674</v>
      </c>
      <c r="D38" s="128">
        <v>-54.98</v>
      </c>
      <c r="E38" s="128">
        <v>-8.9999999999999993E-3</v>
      </c>
      <c r="F38" s="128">
        <v>-0.01</v>
      </c>
      <c r="G38" s="11" t="s">
        <v>11</v>
      </c>
    </row>
    <row r="39" spans="1:7" x14ac:dyDescent="0.15">
      <c r="A39" s="129" t="str">
        <f t="shared" si="0"/>
        <v>1758-1675</v>
      </c>
      <c r="B39" s="128">
        <v>1758</v>
      </c>
      <c r="C39" s="128">
        <v>1675</v>
      </c>
      <c r="D39" s="128">
        <v>51.53</v>
      </c>
      <c r="E39" s="128">
        <v>8.9999999999999993E-3</v>
      </c>
      <c r="F39" s="128">
        <v>8.9999999999999993E-3</v>
      </c>
      <c r="G39" s="11" t="s">
        <v>11</v>
      </c>
    </row>
    <row r="40" spans="1:7" x14ac:dyDescent="0.15">
      <c r="A40" s="129" t="str">
        <f t="shared" si="0"/>
        <v>1759-1676</v>
      </c>
      <c r="B40" s="128">
        <v>1759</v>
      </c>
      <c r="C40" s="128">
        <v>1676</v>
      </c>
      <c r="D40" s="128">
        <v>136.68</v>
      </c>
      <c r="E40" s="128">
        <v>2.4E-2</v>
      </c>
      <c r="F40" s="128">
        <v>2.4E-2</v>
      </c>
      <c r="G40" s="11" t="s">
        <v>11</v>
      </c>
    </row>
    <row r="41" spans="1:7" x14ac:dyDescent="0.15">
      <c r="A41" s="129" t="str">
        <f t="shared" si="0"/>
        <v>19-80</v>
      </c>
      <c r="B41" s="128">
        <v>19</v>
      </c>
      <c r="C41" s="128">
        <v>80</v>
      </c>
      <c r="D41" s="128">
        <v>-0.06</v>
      </c>
      <c r="E41" s="128">
        <v>-5.6000000000000001E-2</v>
      </c>
      <c r="F41" s="128">
        <v>0</v>
      </c>
      <c r="G41" s="11" t="s">
        <v>11</v>
      </c>
    </row>
    <row r="42" spans="1:7" x14ac:dyDescent="0.15">
      <c r="A42" s="129" t="str">
        <f t="shared" si="0"/>
        <v>25-80</v>
      </c>
      <c r="B42" s="128">
        <v>25</v>
      </c>
      <c r="C42" s="128">
        <v>80</v>
      </c>
      <c r="D42" s="128">
        <v>0.06</v>
      </c>
      <c r="E42" s="128">
        <v>5.6000000000000001E-2</v>
      </c>
      <c r="F42" s="128">
        <v>0</v>
      </c>
      <c r="G42" s="11" t="s">
        <v>11</v>
      </c>
    </row>
    <row r="43" spans="1:7" x14ac:dyDescent="0.15">
      <c r="A43" s="129" t="str">
        <f t="shared" si="0"/>
        <v>72-151</v>
      </c>
      <c r="B43" s="128">
        <v>72</v>
      </c>
      <c r="C43" s="128">
        <v>151</v>
      </c>
      <c r="D43" s="128">
        <v>-0.12</v>
      </c>
      <c r="E43" s="128">
        <v>-9.7000000000000003E-2</v>
      </c>
      <c r="F43" s="128">
        <v>0</v>
      </c>
      <c r="G43" s="11" t="s">
        <v>11</v>
      </c>
    </row>
    <row r="44" spans="1:7" x14ac:dyDescent="0.15">
      <c r="A44" s="129" t="str">
        <f t="shared" si="0"/>
        <v>86-151</v>
      </c>
      <c r="B44" s="128">
        <v>86</v>
      </c>
      <c r="C44" s="128">
        <v>151</v>
      </c>
      <c r="D44" s="128">
        <v>0.12</v>
      </c>
      <c r="E44" s="128">
        <v>9.7000000000000003E-2</v>
      </c>
      <c r="F44" s="128">
        <v>0</v>
      </c>
      <c r="G44" s="11" t="s">
        <v>11</v>
      </c>
    </row>
    <row r="45" spans="1:7" x14ac:dyDescent="0.15">
      <c r="A45" s="129" t="str">
        <f t="shared" si="0"/>
        <v>143-237</v>
      </c>
      <c r="B45" s="128">
        <v>143</v>
      </c>
      <c r="C45" s="128">
        <v>237</v>
      </c>
      <c r="D45" s="128">
        <v>-0.16</v>
      </c>
      <c r="E45" s="128">
        <v>-0.129</v>
      </c>
      <c r="F45" s="128">
        <v>0</v>
      </c>
    </row>
    <row r="46" spans="1:7" x14ac:dyDescent="0.15">
      <c r="A46" s="129" t="str">
        <f t="shared" si="0"/>
        <v>157-237</v>
      </c>
      <c r="B46" s="128">
        <v>157</v>
      </c>
      <c r="C46" s="128">
        <v>237</v>
      </c>
      <c r="D46" s="128">
        <v>0.16</v>
      </c>
      <c r="E46" s="128">
        <v>0.129</v>
      </c>
      <c r="F46" s="128">
        <v>0</v>
      </c>
    </row>
    <row r="47" spans="1:7" x14ac:dyDescent="0.15">
      <c r="A47" s="129" t="str">
        <f t="shared" si="0"/>
        <v>229-322</v>
      </c>
      <c r="B47" s="128">
        <v>229</v>
      </c>
      <c r="C47" s="128">
        <v>322</v>
      </c>
      <c r="D47" s="128">
        <v>-0.19</v>
      </c>
      <c r="E47" s="128">
        <v>-0.153</v>
      </c>
      <c r="F47" s="128">
        <v>0</v>
      </c>
      <c r="G47" s="11"/>
    </row>
    <row r="48" spans="1:7" x14ac:dyDescent="0.15">
      <c r="A48" s="129" t="str">
        <f t="shared" si="0"/>
        <v>243-322</v>
      </c>
      <c r="B48" s="128">
        <v>243</v>
      </c>
      <c r="C48" s="128">
        <v>322</v>
      </c>
      <c r="D48" s="128">
        <v>0.19</v>
      </c>
      <c r="E48" s="128">
        <v>0.153</v>
      </c>
      <c r="F48" s="128">
        <v>0</v>
      </c>
    </row>
    <row r="49" spans="1:7" x14ac:dyDescent="0.15">
      <c r="A49" s="129" t="str">
        <f t="shared" si="0"/>
        <v>314-408</v>
      </c>
      <c r="B49" s="128">
        <v>314</v>
      </c>
      <c r="C49" s="128">
        <v>408</v>
      </c>
      <c r="D49" s="128">
        <v>-0.22</v>
      </c>
      <c r="E49" s="128">
        <v>-0.17599999999999999</v>
      </c>
      <c r="F49" s="128">
        <v>0</v>
      </c>
      <c r="G49" s="11"/>
    </row>
    <row r="50" spans="1:7" x14ac:dyDescent="0.15">
      <c r="A50" s="129" t="str">
        <f t="shared" si="0"/>
        <v>328-408</v>
      </c>
      <c r="B50" s="128">
        <v>328</v>
      </c>
      <c r="C50" s="128">
        <v>408</v>
      </c>
      <c r="D50" s="128">
        <v>0.22</v>
      </c>
      <c r="E50" s="128">
        <v>0.17599999999999999</v>
      </c>
      <c r="F50" s="128">
        <v>0</v>
      </c>
    </row>
    <row r="51" spans="1:7" x14ac:dyDescent="0.15">
      <c r="A51" s="129" t="str">
        <f t="shared" si="0"/>
        <v>400-494</v>
      </c>
      <c r="B51" s="128">
        <v>400</v>
      </c>
      <c r="C51" s="128">
        <v>494</v>
      </c>
      <c r="D51" s="128">
        <v>-0.24</v>
      </c>
      <c r="E51" s="128">
        <v>-0.19600000000000001</v>
      </c>
      <c r="F51" s="128">
        <v>0</v>
      </c>
      <c r="G51" s="11" t="s">
        <v>11</v>
      </c>
    </row>
    <row r="52" spans="1:7" x14ac:dyDescent="0.15">
      <c r="A52" s="129" t="str">
        <f t="shared" si="0"/>
        <v>414-494</v>
      </c>
      <c r="B52" s="128">
        <v>414</v>
      </c>
      <c r="C52" s="128">
        <v>494</v>
      </c>
      <c r="D52" s="128">
        <v>0.24</v>
      </c>
      <c r="E52" s="128">
        <v>0.19600000000000001</v>
      </c>
      <c r="F52" s="128">
        <v>0</v>
      </c>
      <c r="G52" s="11" t="s">
        <v>11</v>
      </c>
    </row>
    <row r="53" spans="1:7" x14ac:dyDescent="0.15">
      <c r="A53" s="129" t="str">
        <f t="shared" si="0"/>
        <v>486-580</v>
      </c>
      <c r="B53" s="128">
        <v>486</v>
      </c>
      <c r="C53" s="128">
        <v>580</v>
      </c>
      <c r="D53" s="128">
        <v>-0.26</v>
      </c>
      <c r="E53" s="128">
        <v>-0.21299999999999999</v>
      </c>
      <c r="F53" s="128">
        <v>0</v>
      </c>
      <c r="G53" s="11" t="s">
        <v>11</v>
      </c>
    </row>
    <row r="54" spans="1:7" x14ac:dyDescent="0.15">
      <c r="A54" s="129" t="str">
        <f t="shared" si="0"/>
        <v>500-580</v>
      </c>
      <c r="B54" s="128">
        <v>500</v>
      </c>
      <c r="C54" s="128">
        <v>580</v>
      </c>
      <c r="D54" s="128">
        <v>0.26</v>
      </c>
      <c r="E54" s="128">
        <v>0.21299999999999999</v>
      </c>
      <c r="F54" s="128">
        <v>0</v>
      </c>
      <c r="G54" s="11" t="s">
        <v>11</v>
      </c>
    </row>
    <row r="55" spans="1:7" x14ac:dyDescent="0.15">
      <c r="A55" s="129" t="str">
        <f t="shared" si="0"/>
        <v>572-666</v>
      </c>
      <c r="B55" s="128">
        <v>572</v>
      </c>
      <c r="C55" s="128">
        <v>666</v>
      </c>
      <c r="D55" s="128">
        <v>-0.28000000000000003</v>
      </c>
      <c r="E55" s="128">
        <v>-0.22800000000000001</v>
      </c>
      <c r="F55" s="128">
        <v>0</v>
      </c>
      <c r="G55" s="11" t="s">
        <v>11</v>
      </c>
    </row>
    <row r="56" spans="1:7" x14ac:dyDescent="0.15">
      <c r="A56" s="129" t="str">
        <f t="shared" si="0"/>
        <v>586-666</v>
      </c>
      <c r="B56" s="128">
        <v>586</v>
      </c>
      <c r="C56" s="128">
        <v>666</v>
      </c>
      <c r="D56" s="128">
        <v>0.28000000000000003</v>
      </c>
      <c r="E56" s="128">
        <v>0.22800000000000001</v>
      </c>
      <c r="F56" s="128">
        <v>0</v>
      </c>
      <c r="G56" s="11" t="s">
        <v>11</v>
      </c>
    </row>
    <row r="57" spans="1:7" x14ac:dyDescent="0.15">
      <c r="A57" s="129" t="str">
        <f t="shared" si="0"/>
        <v>658-752</v>
      </c>
      <c r="B57" s="128">
        <v>658</v>
      </c>
      <c r="C57" s="128">
        <v>752</v>
      </c>
      <c r="D57" s="128">
        <v>-0.3</v>
      </c>
      <c r="E57" s="128">
        <v>-0.24099999999999999</v>
      </c>
      <c r="F57" s="128">
        <v>0</v>
      </c>
      <c r="G57" s="11" t="s">
        <v>11</v>
      </c>
    </row>
    <row r="58" spans="1:7" x14ac:dyDescent="0.15">
      <c r="A58" s="129" t="str">
        <f t="shared" si="0"/>
        <v>672-752</v>
      </c>
      <c r="B58" s="128">
        <v>672</v>
      </c>
      <c r="C58" s="128">
        <v>752</v>
      </c>
      <c r="D58" s="128">
        <v>0.3</v>
      </c>
      <c r="E58" s="128">
        <v>0.24099999999999999</v>
      </c>
      <c r="F58" s="128">
        <v>0</v>
      </c>
      <c r="G58" s="11" t="s">
        <v>11</v>
      </c>
    </row>
    <row r="59" spans="1:7" x14ac:dyDescent="0.15">
      <c r="A59" s="129" t="str">
        <f t="shared" si="0"/>
        <v>744-838</v>
      </c>
      <c r="B59" s="128">
        <v>744</v>
      </c>
      <c r="C59" s="128">
        <v>838</v>
      </c>
      <c r="D59" s="128">
        <v>-0.31</v>
      </c>
      <c r="E59" s="128">
        <v>-0.254</v>
      </c>
      <c r="F59" s="128">
        <v>0</v>
      </c>
      <c r="G59" s="11" t="s">
        <v>11</v>
      </c>
    </row>
    <row r="60" spans="1:7" x14ac:dyDescent="0.15">
      <c r="A60" s="129" t="str">
        <f t="shared" si="0"/>
        <v>758-838</v>
      </c>
      <c r="B60" s="128">
        <v>758</v>
      </c>
      <c r="C60" s="128">
        <v>838</v>
      </c>
      <c r="D60" s="128">
        <v>0.31</v>
      </c>
      <c r="E60" s="128">
        <v>0.254</v>
      </c>
      <c r="F60" s="128">
        <v>0</v>
      </c>
      <c r="G60" s="11" t="s">
        <v>11</v>
      </c>
    </row>
    <row r="61" spans="1:7" x14ac:dyDescent="0.15">
      <c r="A61" s="129" t="str">
        <f t="shared" si="0"/>
        <v>830-924</v>
      </c>
      <c r="B61" s="128">
        <v>830</v>
      </c>
      <c r="C61" s="128">
        <v>924</v>
      </c>
      <c r="D61" s="128">
        <v>-0.33</v>
      </c>
      <c r="E61" s="128">
        <v>-0.248</v>
      </c>
      <c r="F61" s="128">
        <v>0</v>
      </c>
      <c r="G61" s="11" t="s">
        <v>11</v>
      </c>
    </row>
    <row r="62" spans="1:7" x14ac:dyDescent="0.15">
      <c r="A62" s="129" t="str">
        <f t="shared" si="0"/>
        <v>844-924</v>
      </c>
      <c r="B62" s="128">
        <v>844</v>
      </c>
      <c r="C62" s="128">
        <v>924</v>
      </c>
      <c r="D62" s="128">
        <v>0.33</v>
      </c>
      <c r="E62" s="128">
        <v>0.248</v>
      </c>
      <c r="F62" s="128">
        <v>0</v>
      </c>
      <c r="G62" s="11" t="s">
        <v>11</v>
      </c>
    </row>
    <row r="63" spans="1:7" x14ac:dyDescent="0.15">
      <c r="A63" s="129" t="str">
        <f t="shared" si="0"/>
        <v>916-1008</v>
      </c>
      <c r="B63" s="128">
        <v>916</v>
      </c>
      <c r="C63" s="128">
        <v>1008</v>
      </c>
      <c r="D63" s="128">
        <v>-0.34</v>
      </c>
      <c r="E63" s="128">
        <v>-0.25600000000000001</v>
      </c>
      <c r="F63" s="128">
        <v>0</v>
      </c>
      <c r="G63" s="11" t="s">
        <v>11</v>
      </c>
    </row>
    <row r="64" spans="1:7" x14ac:dyDescent="0.15">
      <c r="A64" s="129" t="str">
        <f t="shared" si="0"/>
        <v>930-1008</v>
      </c>
      <c r="B64" s="128">
        <v>930</v>
      </c>
      <c r="C64" s="128">
        <v>1008</v>
      </c>
      <c r="D64" s="128">
        <v>0.34</v>
      </c>
      <c r="E64" s="128">
        <v>0.25600000000000001</v>
      </c>
      <c r="F64" s="128">
        <v>0</v>
      </c>
      <c r="G64" s="11" t="s">
        <v>11</v>
      </c>
    </row>
    <row r="65" spans="1:7" x14ac:dyDescent="0.15">
      <c r="A65" s="129" t="str">
        <f t="shared" si="0"/>
        <v>1000-1090</v>
      </c>
      <c r="B65" s="128">
        <v>1000</v>
      </c>
      <c r="C65" s="128">
        <v>1090</v>
      </c>
      <c r="D65" s="128">
        <v>-0.35</v>
      </c>
      <c r="E65" s="128">
        <v>-0.26300000000000001</v>
      </c>
      <c r="F65" s="128">
        <v>0</v>
      </c>
      <c r="G65" s="11" t="s">
        <v>11</v>
      </c>
    </row>
    <row r="66" spans="1:7" x14ac:dyDescent="0.15">
      <c r="A66" s="129" t="str">
        <f t="shared" si="0"/>
        <v>1014-1090</v>
      </c>
      <c r="B66" s="128">
        <v>1014</v>
      </c>
      <c r="C66" s="128">
        <v>1090</v>
      </c>
      <c r="D66" s="128">
        <v>0.35</v>
      </c>
      <c r="E66" s="128">
        <v>0.26300000000000001</v>
      </c>
      <c r="F66" s="128">
        <v>0</v>
      </c>
      <c r="G66" s="11" t="s">
        <v>11</v>
      </c>
    </row>
    <row r="67" spans="1:7" x14ac:dyDescent="0.15">
      <c r="A67" s="129" t="str">
        <f t="shared" si="0"/>
        <v>1082-1172</v>
      </c>
      <c r="B67" s="128">
        <v>1082</v>
      </c>
      <c r="C67" s="128">
        <v>1172</v>
      </c>
      <c r="D67" s="128">
        <v>-0.35</v>
      </c>
      <c r="E67" s="128">
        <v>-0.28499999999999998</v>
      </c>
      <c r="F67" s="128">
        <v>0</v>
      </c>
      <c r="G67" s="11" t="s">
        <v>11</v>
      </c>
    </row>
    <row r="68" spans="1:7" x14ac:dyDescent="0.15">
      <c r="A68" s="129" t="str">
        <f t="shared" si="0"/>
        <v>1096-1172</v>
      </c>
      <c r="B68" s="128">
        <v>1096</v>
      </c>
      <c r="C68" s="128">
        <v>1172</v>
      </c>
      <c r="D68" s="128">
        <v>0.35</v>
      </c>
      <c r="E68" s="128">
        <v>0.28499999999999998</v>
      </c>
      <c r="F68" s="128">
        <v>0</v>
      </c>
      <c r="G68" s="11" t="s">
        <v>11</v>
      </c>
    </row>
    <row r="69" spans="1:7" x14ac:dyDescent="0.15">
      <c r="A69" s="129" t="str">
        <f t="shared" si="0"/>
        <v>1164-1255</v>
      </c>
      <c r="B69" s="128">
        <v>1164</v>
      </c>
      <c r="C69" s="128">
        <v>1255</v>
      </c>
      <c r="D69" s="128">
        <v>-0.36</v>
      </c>
      <c r="E69" s="128">
        <v>-0.29099999999999998</v>
      </c>
      <c r="F69" s="128">
        <v>0</v>
      </c>
      <c r="G69" s="11" t="s">
        <v>11</v>
      </c>
    </row>
    <row r="70" spans="1:7" x14ac:dyDescent="0.15">
      <c r="A70" s="129" t="str">
        <f t="shared" si="0"/>
        <v>1178-1255</v>
      </c>
      <c r="B70" s="128">
        <v>1178</v>
      </c>
      <c r="C70" s="128">
        <v>1255</v>
      </c>
      <c r="D70" s="128">
        <v>0.36</v>
      </c>
      <c r="E70" s="128">
        <v>0.29099999999999998</v>
      </c>
      <c r="F70" s="128">
        <v>0</v>
      </c>
      <c r="G70" s="11" t="s">
        <v>11</v>
      </c>
    </row>
    <row r="71" spans="1:7" x14ac:dyDescent="0.15">
      <c r="A71" s="129" t="str">
        <f t="shared" si="0"/>
        <v>1246-1338</v>
      </c>
      <c r="B71" s="128">
        <v>1246</v>
      </c>
      <c r="C71" s="128">
        <v>1338</v>
      </c>
      <c r="D71" s="128">
        <v>-0.36</v>
      </c>
      <c r="E71" s="128">
        <v>-0.32200000000000001</v>
      </c>
      <c r="F71" s="128">
        <v>0</v>
      </c>
      <c r="G71" s="11" t="s">
        <v>11</v>
      </c>
    </row>
    <row r="72" spans="1:7" x14ac:dyDescent="0.15">
      <c r="A72" s="129" t="str">
        <f t="shared" si="0"/>
        <v>1261-1338</v>
      </c>
      <c r="B72" s="128">
        <v>1261</v>
      </c>
      <c r="C72" s="128">
        <v>1338</v>
      </c>
      <c r="D72" s="128">
        <v>0.36</v>
      </c>
      <c r="E72" s="128">
        <v>0.32200000000000001</v>
      </c>
      <c r="F72" s="128">
        <v>0</v>
      </c>
      <c r="G72" s="11" t="s">
        <v>11</v>
      </c>
    </row>
    <row r="73" spans="1:7" x14ac:dyDescent="0.15">
      <c r="A73" s="129" t="str">
        <f t="shared" si="0"/>
        <v>1330-1420</v>
      </c>
      <c r="B73" s="128">
        <v>1330</v>
      </c>
      <c r="C73" s="128">
        <v>1420</v>
      </c>
      <c r="D73" s="128">
        <v>-0.36</v>
      </c>
      <c r="E73" s="128">
        <v>-0.28899999999999998</v>
      </c>
      <c r="F73" s="128">
        <v>0</v>
      </c>
      <c r="G73" s="11" t="s">
        <v>11</v>
      </c>
    </row>
    <row r="74" spans="1:7" x14ac:dyDescent="0.15">
      <c r="A74" s="129" t="str">
        <f t="shared" ref="A74:A137" si="1">B74&amp;"-"&amp;C74</f>
        <v>1344-1420</v>
      </c>
      <c r="B74" s="128">
        <v>1344</v>
      </c>
      <c r="C74" s="128">
        <v>1420</v>
      </c>
      <c r="D74" s="128">
        <v>0.36</v>
      </c>
      <c r="E74" s="128">
        <v>0.28899999999999998</v>
      </c>
      <c r="F74" s="128">
        <v>0</v>
      </c>
      <c r="G74" s="11" t="s">
        <v>11</v>
      </c>
    </row>
    <row r="75" spans="1:7" x14ac:dyDescent="0.15">
      <c r="A75" s="129" t="str">
        <f t="shared" si="1"/>
        <v>1412-1502</v>
      </c>
      <c r="B75" s="128">
        <v>1412</v>
      </c>
      <c r="C75" s="128">
        <v>1502</v>
      </c>
      <c r="D75" s="128">
        <v>-0.37</v>
      </c>
      <c r="E75" s="128">
        <v>-0.29799999999999999</v>
      </c>
      <c r="F75" s="128">
        <v>0</v>
      </c>
      <c r="G75" s="11" t="s">
        <v>11</v>
      </c>
    </row>
    <row r="76" spans="1:7" x14ac:dyDescent="0.15">
      <c r="A76" s="129" t="str">
        <f t="shared" si="1"/>
        <v>1426-1502</v>
      </c>
      <c r="B76" s="128">
        <v>1426</v>
      </c>
      <c r="C76" s="128">
        <v>1502</v>
      </c>
      <c r="D76" s="128">
        <v>0.37</v>
      </c>
      <c r="E76" s="128">
        <v>0.29799999999999999</v>
      </c>
      <c r="F76" s="128">
        <v>0</v>
      </c>
      <c r="G76" s="11" t="s">
        <v>11</v>
      </c>
    </row>
    <row r="77" spans="1:7" x14ac:dyDescent="0.15">
      <c r="A77" s="129" t="str">
        <f t="shared" si="1"/>
        <v>1494-1584</v>
      </c>
      <c r="B77" s="128">
        <v>1494</v>
      </c>
      <c r="C77" s="128">
        <v>1584</v>
      </c>
      <c r="D77" s="128">
        <v>-0.38</v>
      </c>
      <c r="E77" s="128">
        <v>-0.30199999999999999</v>
      </c>
      <c r="F77" s="128">
        <v>0</v>
      </c>
      <c r="G77" s="11" t="s">
        <v>11</v>
      </c>
    </row>
    <row r="78" spans="1:7" x14ac:dyDescent="0.15">
      <c r="A78" s="129" t="str">
        <f t="shared" si="1"/>
        <v>1508-1584</v>
      </c>
      <c r="B78" s="128">
        <v>1508</v>
      </c>
      <c r="C78" s="128">
        <v>1584</v>
      </c>
      <c r="D78" s="128">
        <v>0.38</v>
      </c>
      <c r="E78" s="128">
        <v>0.30199999999999999</v>
      </c>
      <c r="F78" s="128">
        <v>0</v>
      </c>
      <c r="G78" s="11" t="s">
        <v>11</v>
      </c>
    </row>
    <row r="79" spans="1:7" x14ac:dyDescent="0.15">
      <c r="A79" s="129" t="str">
        <f t="shared" si="1"/>
        <v>1576-1666</v>
      </c>
      <c r="B79" s="128">
        <v>1576</v>
      </c>
      <c r="C79" s="128">
        <v>1666</v>
      </c>
      <c r="D79" s="128">
        <v>-0.39</v>
      </c>
      <c r="E79" s="128">
        <v>-0.311</v>
      </c>
      <c r="F79" s="128">
        <v>0</v>
      </c>
      <c r="G79" s="11" t="s">
        <v>11</v>
      </c>
    </row>
    <row r="80" spans="1:7" x14ac:dyDescent="0.15">
      <c r="A80" s="129" t="str">
        <f t="shared" si="1"/>
        <v>1590-1666</v>
      </c>
      <c r="B80" s="128">
        <v>1590</v>
      </c>
      <c r="C80" s="128">
        <v>1666</v>
      </c>
      <c r="D80" s="128">
        <v>0.39</v>
      </c>
      <c r="E80" s="128">
        <v>0.311</v>
      </c>
      <c r="F80" s="128">
        <v>0</v>
      </c>
      <c r="G80" s="11" t="s">
        <v>11</v>
      </c>
    </row>
    <row r="81" spans="1:7" x14ac:dyDescent="0.15">
      <c r="A81" s="129" t="str">
        <f t="shared" si="1"/>
        <v>1658-1749</v>
      </c>
      <c r="B81" s="128">
        <v>1658</v>
      </c>
      <c r="C81" s="128">
        <v>1749</v>
      </c>
      <c r="D81" s="128">
        <v>-0.38</v>
      </c>
      <c r="E81" s="128">
        <v>-0.36699999999999999</v>
      </c>
      <c r="F81" s="128">
        <v>0</v>
      </c>
      <c r="G81" s="11" t="s">
        <v>11</v>
      </c>
    </row>
    <row r="82" spans="1:7" x14ac:dyDescent="0.15">
      <c r="A82" s="129" t="str">
        <f t="shared" si="1"/>
        <v>1672-1749</v>
      </c>
      <c r="B82" s="128">
        <v>1672</v>
      </c>
      <c r="C82" s="128">
        <v>1749</v>
      </c>
      <c r="D82" s="128">
        <v>0.38</v>
      </c>
      <c r="E82" s="128">
        <v>0.36699999999999999</v>
      </c>
      <c r="F82" s="128">
        <v>0</v>
      </c>
      <c r="G82" s="11" t="s">
        <v>11</v>
      </c>
    </row>
    <row r="83" spans="1:7" x14ac:dyDescent="0.15">
      <c r="A83" s="129" t="str">
        <f t="shared" si="1"/>
        <v>1740-1832</v>
      </c>
      <c r="B83" s="128">
        <v>1740</v>
      </c>
      <c r="C83" s="128">
        <v>1832</v>
      </c>
      <c r="D83" s="128">
        <v>-0.4</v>
      </c>
      <c r="E83" s="128">
        <v>-0.30499999999999999</v>
      </c>
      <c r="F83" s="128">
        <v>0</v>
      </c>
      <c r="G83" s="11" t="s">
        <v>11</v>
      </c>
    </row>
    <row r="84" spans="1:7" x14ac:dyDescent="0.15">
      <c r="A84" s="129" t="str">
        <f t="shared" si="1"/>
        <v>1755-1832</v>
      </c>
      <c r="B84" s="128">
        <v>1755</v>
      </c>
      <c r="C84" s="128">
        <v>1832</v>
      </c>
      <c r="D84" s="128">
        <v>0.4</v>
      </c>
      <c r="E84" s="128">
        <v>0.30399999999999999</v>
      </c>
      <c r="F84" s="128">
        <v>0</v>
      </c>
      <c r="G84" s="11" t="s">
        <v>11</v>
      </c>
    </row>
    <row r="85" spans="1:7" x14ac:dyDescent="0.15">
      <c r="A85" s="129" t="str">
        <f t="shared" si="1"/>
        <v>1824-1912</v>
      </c>
      <c r="B85" s="128">
        <v>1824</v>
      </c>
      <c r="C85" s="128">
        <v>1912</v>
      </c>
      <c r="D85" s="128">
        <v>-0.4</v>
      </c>
      <c r="E85" s="128">
        <v>-0.30599999999999999</v>
      </c>
      <c r="F85" s="128">
        <v>0</v>
      </c>
      <c r="G85" s="11" t="s">
        <v>11</v>
      </c>
    </row>
    <row r="86" spans="1:7" x14ac:dyDescent="0.15">
      <c r="A86" s="129" t="str">
        <f t="shared" si="1"/>
        <v>1837-1912</v>
      </c>
      <c r="B86" s="128">
        <v>1837</v>
      </c>
      <c r="C86" s="128">
        <v>1912</v>
      </c>
      <c r="D86" s="128">
        <v>0.4</v>
      </c>
      <c r="E86" s="128">
        <v>0.30599999999999999</v>
      </c>
      <c r="F86" s="128">
        <v>0</v>
      </c>
      <c r="G86" s="11" t="s">
        <v>11</v>
      </c>
    </row>
    <row r="87" spans="1:7" x14ac:dyDescent="0.15">
      <c r="A87" s="129" t="str">
        <f t="shared" si="1"/>
        <v>1904-1992</v>
      </c>
      <c r="B87" s="128">
        <v>1904</v>
      </c>
      <c r="C87" s="128">
        <v>1992</v>
      </c>
      <c r="D87" s="128">
        <v>-0.4</v>
      </c>
      <c r="E87" s="128">
        <v>-0.30399999999999999</v>
      </c>
      <c r="F87" s="128">
        <v>0</v>
      </c>
      <c r="G87" s="11" t="s">
        <v>11</v>
      </c>
    </row>
    <row r="88" spans="1:7" x14ac:dyDescent="0.15">
      <c r="A88" s="129" t="str">
        <f t="shared" si="1"/>
        <v>1917-1992</v>
      </c>
      <c r="B88" s="128">
        <v>1917</v>
      </c>
      <c r="C88" s="128">
        <v>1992</v>
      </c>
      <c r="D88" s="128">
        <v>0.4</v>
      </c>
      <c r="E88" s="128">
        <v>0.30399999999999999</v>
      </c>
      <c r="F88" s="128">
        <v>0</v>
      </c>
      <c r="G88" s="11" t="s">
        <v>11</v>
      </c>
    </row>
    <row r="89" spans="1:7" x14ac:dyDescent="0.15">
      <c r="A89" s="129" t="str">
        <f t="shared" si="1"/>
        <v>1984-2072</v>
      </c>
      <c r="B89" s="128">
        <v>1984</v>
      </c>
      <c r="C89" s="128">
        <v>2072</v>
      </c>
      <c r="D89" s="128">
        <v>-0.4</v>
      </c>
      <c r="E89" s="128">
        <v>-0.30199999999999999</v>
      </c>
      <c r="F89" s="128">
        <v>0</v>
      </c>
    </row>
    <row r="90" spans="1:7" x14ac:dyDescent="0.15">
      <c r="A90" s="129" t="str">
        <f t="shared" si="1"/>
        <v>1997-2072</v>
      </c>
      <c r="B90" s="128">
        <v>1997</v>
      </c>
      <c r="C90" s="128">
        <v>2072</v>
      </c>
      <c r="D90" s="128">
        <v>0.4</v>
      </c>
      <c r="E90" s="128">
        <v>0.30199999999999999</v>
      </c>
      <c r="F90" s="128">
        <v>0</v>
      </c>
    </row>
    <row r="91" spans="1:7" x14ac:dyDescent="0.15">
      <c r="A91" s="129" t="str">
        <f t="shared" si="1"/>
        <v>2064-2152</v>
      </c>
      <c r="B91" s="128">
        <v>2064</v>
      </c>
      <c r="C91" s="128">
        <v>2152</v>
      </c>
      <c r="D91" s="128">
        <v>-0.39</v>
      </c>
      <c r="E91" s="128">
        <v>-0.3</v>
      </c>
      <c r="F91" s="128">
        <v>0</v>
      </c>
    </row>
    <row r="92" spans="1:7" x14ac:dyDescent="0.15">
      <c r="A92" s="129" t="str">
        <f t="shared" si="1"/>
        <v>2077-2152</v>
      </c>
      <c r="B92" s="128">
        <v>2077</v>
      </c>
      <c r="C92" s="128">
        <v>2152</v>
      </c>
      <c r="D92" s="128">
        <v>0.39</v>
      </c>
      <c r="E92" s="128">
        <v>0.29899999999999999</v>
      </c>
      <c r="F92" s="128">
        <v>0</v>
      </c>
    </row>
    <row r="93" spans="1:7" x14ac:dyDescent="0.15">
      <c r="A93" s="129" t="str">
        <f t="shared" si="1"/>
        <v>2144-2232</v>
      </c>
      <c r="B93" s="128">
        <v>2144</v>
      </c>
      <c r="C93" s="128">
        <v>2232</v>
      </c>
      <c r="D93" s="128">
        <v>-0.39</v>
      </c>
      <c r="E93" s="128">
        <v>-0.29499999999999998</v>
      </c>
      <c r="F93" s="128">
        <v>0</v>
      </c>
    </row>
    <row r="94" spans="1:7" x14ac:dyDescent="0.15">
      <c r="A94" s="129" t="str">
        <f t="shared" si="1"/>
        <v>2157-2232</v>
      </c>
      <c r="B94" s="128">
        <v>2157</v>
      </c>
      <c r="C94" s="128">
        <v>2232</v>
      </c>
      <c r="D94" s="128">
        <v>0.38</v>
      </c>
      <c r="E94" s="128">
        <v>0.29299999999999998</v>
      </c>
      <c r="F94" s="128">
        <v>0</v>
      </c>
    </row>
    <row r="95" spans="1:7" x14ac:dyDescent="0.15">
      <c r="A95" s="129" t="str">
        <f t="shared" si="1"/>
        <v>2224-2312</v>
      </c>
      <c r="B95" s="128">
        <v>2224</v>
      </c>
      <c r="C95" s="128">
        <v>2312</v>
      </c>
      <c r="D95" s="128">
        <v>-0.38</v>
      </c>
      <c r="E95" s="128">
        <v>-0.28799999999999998</v>
      </c>
      <c r="F95" s="128">
        <v>0</v>
      </c>
    </row>
    <row r="96" spans="1:7" x14ac:dyDescent="0.15">
      <c r="A96" s="129" t="str">
        <f t="shared" si="1"/>
        <v>2237-2312</v>
      </c>
      <c r="B96" s="128">
        <v>2237</v>
      </c>
      <c r="C96" s="128">
        <v>2312</v>
      </c>
      <c r="D96" s="128">
        <v>0.37</v>
      </c>
      <c r="E96" s="128">
        <v>0.28599999999999998</v>
      </c>
      <c r="F96" s="128">
        <v>0</v>
      </c>
    </row>
    <row r="97" spans="1:6" x14ac:dyDescent="0.15">
      <c r="A97" s="129" t="str">
        <f t="shared" si="1"/>
        <v>20-81</v>
      </c>
      <c r="B97" s="128">
        <v>20</v>
      </c>
      <c r="C97" s="128">
        <v>81</v>
      </c>
      <c r="D97" s="128">
        <v>-0.06</v>
      </c>
      <c r="E97" s="128">
        <v>-5.5E-2</v>
      </c>
      <c r="F97" s="128">
        <v>0</v>
      </c>
    </row>
    <row r="98" spans="1:6" x14ac:dyDescent="0.15">
      <c r="A98" s="129" t="str">
        <f t="shared" si="1"/>
        <v>26-81</v>
      </c>
      <c r="B98" s="128">
        <v>26</v>
      </c>
      <c r="C98" s="128">
        <v>81</v>
      </c>
      <c r="D98" s="128">
        <v>0.06</v>
      </c>
      <c r="E98" s="128">
        <v>5.5E-2</v>
      </c>
      <c r="F98" s="128">
        <v>0</v>
      </c>
    </row>
    <row r="99" spans="1:6" x14ac:dyDescent="0.15">
      <c r="A99" s="129" t="str">
        <f t="shared" si="1"/>
        <v>76-152</v>
      </c>
      <c r="B99" s="128">
        <v>76</v>
      </c>
      <c r="C99" s="128">
        <v>152</v>
      </c>
      <c r="D99" s="128">
        <v>-0.12</v>
      </c>
      <c r="E99" s="128">
        <v>-9.7000000000000003E-2</v>
      </c>
      <c r="F99" s="128">
        <v>0</v>
      </c>
    </row>
    <row r="100" spans="1:6" x14ac:dyDescent="0.15">
      <c r="A100" s="129" t="str">
        <f t="shared" si="1"/>
        <v>90-152</v>
      </c>
      <c r="B100" s="128">
        <v>90</v>
      </c>
      <c r="C100" s="128">
        <v>152</v>
      </c>
      <c r="D100" s="128">
        <v>0.12</v>
      </c>
      <c r="E100" s="128">
        <v>9.7000000000000003E-2</v>
      </c>
      <c r="F100" s="128">
        <v>0</v>
      </c>
    </row>
    <row r="101" spans="1:6" x14ac:dyDescent="0.15">
      <c r="A101" s="129" t="str">
        <f t="shared" si="1"/>
        <v>147-238</v>
      </c>
      <c r="B101" s="128">
        <v>147</v>
      </c>
      <c r="C101" s="128">
        <v>238</v>
      </c>
      <c r="D101" s="128">
        <v>-0.16</v>
      </c>
      <c r="E101" s="128">
        <v>-0.128</v>
      </c>
      <c r="F101" s="128">
        <v>0</v>
      </c>
    </row>
    <row r="102" spans="1:6" x14ac:dyDescent="0.15">
      <c r="A102" s="129" t="str">
        <f t="shared" si="1"/>
        <v>161-238</v>
      </c>
      <c r="B102" s="128">
        <v>161</v>
      </c>
      <c r="C102" s="128">
        <v>238</v>
      </c>
      <c r="D102" s="128">
        <v>0.16</v>
      </c>
      <c r="E102" s="128">
        <v>0.128</v>
      </c>
      <c r="F102" s="128">
        <v>0</v>
      </c>
    </row>
    <row r="103" spans="1:6" x14ac:dyDescent="0.15">
      <c r="A103" s="129" t="str">
        <f t="shared" si="1"/>
        <v>233-323</v>
      </c>
      <c r="B103" s="128">
        <v>233</v>
      </c>
      <c r="C103" s="128">
        <v>323</v>
      </c>
      <c r="D103" s="128">
        <v>-0.19</v>
      </c>
      <c r="E103" s="128">
        <v>-0.152</v>
      </c>
      <c r="F103" s="128">
        <v>0</v>
      </c>
    </row>
    <row r="104" spans="1:6" x14ac:dyDescent="0.15">
      <c r="A104" s="129" t="str">
        <f t="shared" si="1"/>
        <v>246-323</v>
      </c>
      <c r="B104" s="128">
        <v>246</v>
      </c>
      <c r="C104" s="128">
        <v>323</v>
      </c>
      <c r="D104" s="128">
        <v>0.19</v>
      </c>
      <c r="E104" s="128">
        <v>0.152</v>
      </c>
      <c r="F104" s="128">
        <v>0</v>
      </c>
    </row>
    <row r="105" spans="1:6" x14ac:dyDescent="0.15">
      <c r="A105" s="129" t="str">
        <f t="shared" si="1"/>
        <v>318-409</v>
      </c>
      <c r="B105" s="128">
        <v>318</v>
      </c>
      <c r="C105" s="128">
        <v>409</v>
      </c>
      <c r="D105" s="128">
        <v>-0.22</v>
      </c>
      <c r="E105" s="128">
        <v>-0.17499999999999999</v>
      </c>
      <c r="F105" s="128">
        <v>0</v>
      </c>
    </row>
    <row r="106" spans="1:6" x14ac:dyDescent="0.15">
      <c r="A106" s="129" t="str">
        <f t="shared" si="1"/>
        <v>332-409</v>
      </c>
      <c r="B106" s="128">
        <v>332</v>
      </c>
      <c r="C106" s="128">
        <v>409</v>
      </c>
      <c r="D106" s="128">
        <v>0.22</v>
      </c>
      <c r="E106" s="128">
        <v>0.17499999999999999</v>
      </c>
      <c r="F106" s="128">
        <v>0</v>
      </c>
    </row>
    <row r="107" spans="1:6" x14ac:dyDescent="0.15">
      <c r="A107" s="129" t="str">
        <f t="shared" si="1"/>
        <v>404-495</v>
      </c>
      <c r="B107" s="128">
        <v>404</v>
      </c>
      <c r="C107" s="128">
        <v>495</v>
      </c>
      <c r="D107" s="128">
        <v>-0.24</v>
      </c>
      <c r="E107" s="128">
        <v>-0.19500000000000001</v>
      </c>
      <c r="F107" s="128">
        <v>0</v>
      </c>
    </row>
    <row r="108" spans="1:6" x14ac:dyDescent="0.15">
      <c r="A108" s="129" t="str">
        <f t="shared" si="1"/>
        <v>418-495</v>
      </c>
      <c r="B108" s="128">
        <v>418</v>
      </c>
      <c r="C108" s="128">
        <v>495</v>
      </c>
      <c r="D108" s="128">
        <v>0.24</v>
      </c>
      <c r="E108" s="128">
        <v>0.19500000000000001</v>
      </c>
      <c r="F108" s="128">
        <v>0</v>
      </c>
    </row>
    <row r="109" spans="1:6" x14ac:dyDescent="0.15">
      <c r="A109" s="129" t="str">
        <f t="shared" si="1"/>
        <v>490-581</v>
      </c>
      <c r="B109" s="128">
        <v>490</v>
      </c>
      <c r="C109" s="128">
        <v>581</v>
      </c>
      <c r="D109" s="128">
        <v>-0.26</v>
      </c>
      <c r="E109" s="128">
        <v>-0.21099999999999999</v>
      </c>
      <c r="F109" s="128">
        <v>0</v>
      </c>
    </row>
    <row r="110" spans="1:6" x14ac:dyDescent="0.15">
      <c r="A110" s="129" t="str">
        <f t="shared" si="1"/>
        <v>504-581</v>
      </c>
      <c r="B110" s="128">
        <v>504</v>
      </c>
      <c r="C110" s="128">
        <v>581</v>
      </c>
      <c r="D110" s="128">
        <v>0.26</v>
      </c>
      <c r="E110" s="128">
        <v>0.21099999999999999</v>
      </c>
      <c r="F110" s="128">
        <v>0</v>
      </c>
    </row>
    <row r="111" spans="1:6" x14ac:dyDescent="0.15">
      <c r="A111" s="129" t="str">
        <f t="shared" si="1"/>
        <v>576-667</v>
      </c>
      <c r="B111" s="128">
        <v>576</v>
      </c>
      <c r="C111" s="128">
        <v>667</v>
      </c>
      <c r="D111" s="128">
        <v>-0.28000000000000003</v>
      </c>
      <c r="E111" s="128">
        <v>-0.22600000000000001</v>
      </c>
      <c r="F111" s="128">
        <v>0</v>
      </c>
    </row>
    <row r="112" spans="1:6" x14ac:dyDescent="0.15">
      <c r="A112" s="129" t="str">
        <f t="shared" si="1"/>
        <v>590-667</v>
      </c>
      <c r="B112" s="128">
        <v>590</v>
      </c>
      <c r="C112" s="128">
        <v>667</v>
      </c>
      <c r="D112" s="128">
        <v>0.28000000000000003</v>
      </c>
      <c r="E112" s="128">
        <v>0.22600000000000001</v>
      </c>
      <c r="F112" s="128">
        <v>0</v>
      </c>
    </row>
    <row r="113" spans="1:6" x14ac:dyDescent="0.15">
      <c r="A113" s="129" t="str">
        <f t="shared" si="1"/>
        <v>662-753</v>
      </c>
      <c r="B113" s="128">
        <v>662</v>
      </c>
      <c r="C113" s="128">
        <v>753</v>
      </c>
      <c r="D113" s="128">
        <v>-0.3</v>
      </c>
      <c r="E113" s="128">
        <v>-0.23899999999999999</v>
      </c>
      <c r="F113" s="128">
        <v>0</v>
      </c>
    </row>
    <row r="114" spans="1:6" x14ac:dyDescent="0.15">
      <c r="A114" s="129" t="str">
        <f t="shared" si="1"/>
        <v>676-753</v>
      </c>
      <c r="B114" s="128">
        <v>676</v>
      </c>
      <c r="C114" s="128">
        <v>753</v>
      </c>
      <c r="D114" s="128">
        <v>0.3</v>
      </c>
      <c r="E114" s="128">
        <v>0.23899999999999999</v>
      </c>
      <c r="F114" s="128">
        <v>0</v>
      </c>
    </row>
    <row r="115" spans="1:6" x14ac:dyDescent="0.15">
      <c r="A115" s="129" t="str">
        <f t="shared" si="1"/>
        <v>748-839</v>
      </c>
      <c r="B115" s="128">
        <v>748</v>
      </c>
      <c r="C115" s="128">
        <v>839</v>
      </c>
      <c r="D115" s="128">
        <v>-0.31</v>
      </c>
      <c r="E115" s="128">
        <v>-0.251</v>
      </c>
      <c r="F115" s="128">
        <v>0</v>
      </c>
    </row>
    <row r="116" spans="1:6" x14ac:dyDescent="0.15">
      <c r="A116" s="129" t="str">
        <f t="shared" si="1"/>
        <v>762-839</v>
      </c>
      <c r="B116" s="128">
        <v>762</v>
      </c>
      <c r="C116" s="128">
        <v>839</v>
      </c>
      <c r="D116" s="128">
        <v>0.31</v>
      </c>
      <c r="E116" s="128">
        <v>0.251</v>
      </c>
      <c r="F116" s="128">
        <v>0</v>
      </c>
    </row>
    <row r="117" spans="1:6" x14ac:dyDescent="0.15">
      <c r="A117" s="129" t="str">
        <f t="shared" si="1"/>
        <v>834-925</v>
      </c>
      <c r="B117" s="128">
        <v>834</v>
      </c>
      <c r="C117" s="128">
        <v>925</v>
      </c>
      <c r="D117" s="128">
        <v>-0.32</v>
      </c>
      <c r="E117" s="128">
        <v>-0.246</v>
      </c>
      <c r="F117" s="128">
        <v>0</v>
      </c>
    </row>
    <row r="118" spans="1:6" x14ac:dyDescent="0.15">
      <c r="A118" s="129" t="str">
        <f t="shared" si="1"/>
        <v>848-925</v>
      </c>
      <c r="B118" s="128">
        <v>848</v>
      </c>
      <c r="C118" s="128">
        <v>925</v>
      </c>
      <c r="D118" s="128">
        <v>0.32</v>
      </c>
      <c r="E118" s="128">
        <v>0.246</v>
      </c>
      <c r="F118" s="128">
        <v>0</v>
      </c>
    </row>
    <row r="119" spans="1:6" x14ac:dyDescent="0.15">
      <c r="A119" s="129" t="str">
        <f t="shared" si="1"/>
        <v>920-1009</v>
      </c>
      <c r="B119" s="128">
        <v>920</v>
      </c>
      <c r="C119" s="128">
        <v>1009</v>
      </c>
      <c r="D119" s="128">
        <v>-0.33</v>
      </c>
      <c r="E119" s="128">
        <v>-0.253</v>
      </c>
      <c r="F119" s="128">
        <v>0</v>
      </c>
    </row>
    <row r="120" spans="1:6" x14ac:dyDescent="0.15">
      <c r="A120" s="129" t="str">
        <f t="shared" si="1"/>
        <v>934-1009</v>
      </c>
      <c r="B120" s="128">
        <v>934</v>
      </c>
      <c r="C120" s="128">
        <v>1009</v>
      </c>
      <c r="D120" s="128">
        <v>0.33</v>
      </c>
      <c r="E120" s="128">
        <v>0.253</v>
      </c>
      <c r="F120" s="128">
        <v>0</v>
      </c>
    </row>
    <row r="121" spans="1:6" x14ac:dyDescent="0.15">
      <c r="A121" s="129" t="str">
        <f t="shared" si="1"/>
        <v>1004-1091</v>
      </c>
      <c r="B121" s="128">
        <v>1004</v>
      </c>
      <c r="C121" s="128">
        <v>1091</v>
      </c>
      <c r="D121" s="128">
        <v>-0.34</v>
      </c>
      <c r="E121" s="128">
        <v>-0.26</v>
      </c>
      <c r="F121" s="128">
        <v>0</v>
      </c>
    </row>
    <row r="122" spans="1:6" x14ac:dyDescent="0.15">
      <c r="A122" s="129" t="str">
        <f t="shared" si="1"/>
        <v>1018-1091</v>
      </c>
      <c r="B122" s="128">
        <v>1018</v>
      </c>
      <c r="C122" s="128">
        <v>1091</v>
      </c>
      <c r="D122" s="128">
        <v>0.34</v>
      </c>
      <c r="E122" s="128">
        <v>0.26</v>
      </c>
      <c r="F122" s="128">
        <v>0</v>
      </c>
    </row>
    <row r="123" spans="1:6" x14ac:dyDescent="0.15">
      <c r="A123" s="129" t="str">
        <f t="shared" si="1"/>
        <v>1086-1173</v>
      </c>
      <c r="B123" s="128">
        <v>1086</v>
      </c>
      <c r="C123" s="128">
        <v>1173</v>
      </c>
      <c r="D123" s="128">
        <v>-0.35</v>
      </c>
      <c r="E123" s="128">
        <v>-0.28199999999999997</v>
      </c>
      <c r="F123" s="128">
        <v>0</v>
      </c>
    </row>
    <row r="124" spans="1:6" x14ac:dyDescent="0.15">
      <c r="A124" s="129" t="str">
        <f t="shared" si="1"/>
        <v>1100-1173</v>
      </c>
      <c r="B124" s="128">
        <v>1100</v>
      </c>
      <c r="C124" s="128">
        <v>1173</v>
      </c>
      <c r="D124" s="128">
        <v>0.35</v>
      </c>
      <c r="E124" s="128">
        <v>0.28199999999999997</v>
      </c>
      <c r="F124" s="128">
        <v>0</v>
      </c>
    </row>
    <row r="125" spans="1:6" x14ac:dyDescent="0.15">
      <c r="A125" s="129" t="str">
        <f t="shared" si="1"/>
        <v>1168-1256</v>
      </c>
      <c r="B125" s="128">
        <v>1168</v>
      </c>
      <c r="C125" s="128">
        <v>1256</v>
      </c>
      <c r="D125" s="128">
        <v>-0.36</v>
      </c>
      <c r="E125" s="128">
        <v>-0.28699999999999998</v>
      </c>
      <c r="F125" s="128">
        <v>0</v>
      </c>
    </row>
    <row r="126" spans="1:6" x14ac:dyDescent="0.15">
      <c r="A126" s="129" t="str">
        <f t="shared" si="1"/>
        <v>1182-1256</v>
      </c>
      <c r="B126" s="128">
        <v>1182</v>
      </c>
      <c r="C126" s="128">
        <v>1256</v>
      </c>
      <c r="D126" s="128">
        <v>0.36</v>
      </c>
      <c r="E126" s="128">
        <v>0.28699999999999998</v>
      </c>
      <c r="F126" s="128">
        <v>0</v>
      </c>
    </row>
    <row r="127" spans="1:6" x14ac:dyDescent="0.15">
      <c r="A127" s="129" t="str">
        <f t="shared" si="1"/>
        <v>1251-1339</v>
      </c>
      <c r="B127" s="128">
        <v>1251</v>
      </c>
      <c r="C127" s="128">
        <v>1339</v>
      </c>
      <c r="D127" s="128">
        <v>-0.35</v>
      </c>
      <c r="E127" s="128">
        <v>-0.318</v>
      </c>
      <c r="F127" s="128">
        <v>0</v>
      </c>
    </row>
    <row r="128" spans="1:6" x14ac:dyDescent="0.15">
      <c r="A128" s="129" t="str">
        <f t="shared" si="1"/>
        <v>1266-1339</v>
      </c>
      <c r="B128" s="128">
        <v>1266</v>
      </c>
      <c r="C128" s="128">
        <v>1339</v>
      </c>
      <c r="D128" s="128">
        <v>0.35</v>
      </c>
      <c r="E128" s="128">
        <v>0.318</v>
      </c>
      <c r="F128" s="128">
        <v>0</v>
      </c>
    </row>
    <row r="129" spans="1:6" x14ac:dyDescent="0.15">
      <c r="A129" s="129" t="str">
        <f t="shared" si="1"/>
        <v>1334-1421</v>
      </c>
      <c r="B129" s="128">
        <v>1334</v>
      </c>
      <c r="C129" s="128">
        <v>1421</v>
      </c>
      <c r="D129" s="128">
        <v>-0.36</v>
      </c>
      <c r="E129" s="128">
        <v>-0.28399999999999997</v>
      </c>
      <c r="F129" s="128">
        <v>0</v>
      </c>
    </row>
    <row r="130" spans="1:6" x14ac:dyDescent="0.15">
      <c r="A130" s="129" t="str">
        <f t="shared" si="1"/>
        <v>1348-1421</v>
      </c>
      <c r="B130" s="128">
        <v>1348</v>
      </c>
      <c r="C130" s="128">
        <v>1421</v>
      </c>
      <c r="D130" s="128">
        <v>0.36</v>
      </c>
      <c r="E130" s="128">
        <v>0.28399999999999997</v>
      </c>
      <c r="F130" s="128">
        <v>0</v>
      </c>
    </row>
    <row r="131" spans="1:6" x14ac:dyDescent="0.15">
      <c r="A131" s="129" t="str">
        <f t="shared" si="1"/>
        <v>1416-1503</v>
      </c>
      <c r="B131" s="128">
        <v>1416</v>
      </c>
      <c r="C131" s="128">
        <v>1503</v>
      </c>
      <c r="D131" s="128">
        <v>-0.37</v>
      </c>
      <c r="E131" s="128">
        <v>-0.29299999999999998</v>
      </c>
      <c r="F131" s="128">
        <v>0</v>
      </c>
    </row>
    <row r="132" spans="1:6" x14ac:dyDescent="0.15">
      <c r="A132" s="129" t="str">
        <f t="shared" si="1"/>
        <v>1430-1503</v>
      </c>
      <c r="B132" s="128">
        <v>1430</v>
      </c>
      <c r="C132" s="128">
        <v>1503</v>
      </c>
      <c r="D132" s="128">
        <v>0.37</v>
      </c>
      <c r="E132" s="128">
        <v>0.29299999999999998</v>
      </c>
      <c r="F132" s="128">
        <v>0</v>
      </c>
    </row>
    <row r="133" spans="1:6" x14ac:dyDescent="0.15">
      <c r="A133" s="129" t="str">
        <f t="shared" si="1"/>
        <v>1498-1585</v>
      </c>
      <c r="B133" s="128">
        <v>1498</v>
      </c>
      <c r="C133" s="128">
        <v>1585</v>
      </c>
      <c r="D133" s="128">
        <v>-0.37</v>
      </c>
      <c r="E133" s="128">
        <v>-0.29599999999999999</v>
      </c>
      <c r="F133" s="128">
        <v>0</v>
      </c>
    </row>
    <row r="134" spans="1:6" x14ac:dyDescent="0.15">
      <c r="A134" s="129" t="str">
        <f t="shared" si="1"/>
        <v>1512-1585</v>
      </c>
      <c r="B134" s="128">
        <v>1512</v>
      </c>
      <c r="C134" s="128">
        <v>1585</v>
      </c>
      <c r="D134" s="128">
        <v>0.37</v>
      </c>
      <c r="E134" s="128">
        <v>0.29599999999999999</v>
      </c>
      <c r="F134" s="128">
        <v>0</v>
      </c>
    </row>
    <row r="135" spans="1:6" x14ac:dyDescent="0.15">
      <c r="A135" s="129" t="str">
        <f t="shared" si="1"/>
        <v>1580-1667</v>
      </c>
      <c r="B135" s="128">
        <v>1580</v>
      </c>
      <c r="C135" s="128">
        <v>1667</v>
      </c>
      <c r="D135" s="128">
        <v>-0.38</v>
      </c>
      <c r="E135" s="128">
        <v>-0.30399999999999999</v>
      </c>
      <c r="F135" s="128">
        <v>0</v>
      </c>
    </row>
    <row r="136" spans="1:6" x14ac:dyDescent="0.15">
      <c r="A136" s="129" t="str">
        <f t="shared" si="1"/>
        <v>1594-1667</v>
      </c>
      <c r="B136" s="128">
        <v>1594</v>
      </c>
      <c r="C136" s="128">
        <v>1667</v>
      </c>
      <c r="D136" s="128">
        <v>0.38</v>
      </c>
      <c r="E136" s="128">
        <v>0.30399999999999999</v>
      </c>
      <c r="F136" s="128">
        <v>0</v>
      </c>
    </row>
    <row r="137" spans="1:6" x14ac:dyDescent="0.15">
      <c r="A137" s="129" t="str">
        <f t="shared" si="1"/>
        <v>1662-1750</v>
      </c>
      <c r="B137" s="128">
        <v>1662</v>
      </c>
      <c r="C137" s="128">
        <v>1750</v>
      </c>
      <c r="D137" s="128">
        <v>-0.37</v>
      </c>
      <c r="E137" s="128">
        <v>-0.35799999999999998</v>
      </c>
      <c r="F137" s="128">
        <v>0</v>
      </c>
    </row>
    <row r="138" spans="1:6" x14ac:dyDescent="0.15">
      <c r="A138" s="129" t="str">
        <f t="shared" ref="A138:A201" si="2">B138&amp;"-"&amp;C138</f>
        <v>1676-1750</v>
      </c>
      <c r="B138" s="128">
        <v>1676</v>
      </c>
      <c r="C138" s="128">
        <v>1750</v>
      </c>
      <c r="D138" s="128">
        <v>0.38</v>
      </c>
      <c r="E138" s="128">
        <v>0.35799999999999998</v>
      </c>
      <c r="F138" s="128">
        <v>0</v>
      </c>
    </row>
    <row r="139" spans="1:6" x14ac:dyDescent="0.15">
      <c r="A139" s="129" t="str">
        <f t="shared" si="2"/>
        <v>1745-1833</v>
      </c>
      <c r="B139" s="128">
        <v>1745</v>
      </c>
      <c r="C139" s="128">
        <v>1833</v>
      </c>
      <c r="D139" s="128">
        <v>-0.38</v>
      </c>
      <c r="E139" s="128">
        <v>-0.29299999999999998</v>
      </c>
      <c r="F139" s="128">
        <v>0</v>
      </c>
    </row>
    <row r="140" spans="1:6" x14ac:dyDescent="0.15">
      <c r="A140" s="129" t="str">
        <f t="shared" si="2"/>
        <v>1760-1833</v>
      </c>
      <c r="B140" s="128">
        <v>1760</v>
      </c>
      <c r="C140" s="128">
        <v>1833</v>
      </c>
      <c r="D140" s="128">
        <v>0.38</v>
      </c>
      <c r="E140" s="128">
        <v>0.29299999999999998</v>
      </c>
      <c r="F140" s="128">
        <v>0</v>
      </c>
    </row>
    <row r="141" spans="1:6" x14ac:dyDescent="0.15">
      <c r="A141" s="129" t="str">
        <f t="shared" si="2"/>
        <v>1828-1913</v>
      </c>
      <c r="B141" s="128">
        <v>1828</v>
      </c>
      <c r="C141" s="128">
        <v>1913</v>
      </c>
      <c r="D141" s="128">
        <v>-0.39</v>
      </c>
      <c r="E141" s="128">
        <v>-0.29599999999999999</v>
      </c>
      <c r="F141" s="128">
        <v>0</v>
      </c>
    </row>
    <row r="142" spans="1:6" x14ac:dyDescent="0.15">
      <c r="A142" s="129" t="str">
        <f t="shared" si="2"/>
        <v>1841-1913</v>
      </c>
      <c r="B142" s="128">
        <v>1841</v>
      </c>
      <c r="C142" s="128">
        <v>1913</v>
      </c>
      <c r="D142" s="128">
        <v>0.39</v>
      </c>
      <c r="E142" s="128">
        <v>0.29599999999999999</v>
      </c>
      <c r="F142" s="128">
        <v>0</v>
      </c>
    </row>
    <row r="143" spans="1:6" x14ac:dyDescent="0.15">
      <c r="A143" s="129" t="str">
        <f t="shared" si="2"/>
        <v>1908-1993</v>
      </c>
      <c r="B143" s="128">
        <v>1908</v>
      </c>
      <c r="C143" s="128">
        <v>1993</v>
      </c>
      <c r="D143" s="128">
        <v>-0.39</v>
      </c>
      <c r="E143" s="128">
        <v>-0.29499999999999998</v>
      </c>
      <c r="F143" s="128">
        <v>0</v>
      </c>
    </row>
    <row r="144" spans="1:6" x14ac:dyDescent="0.15">
      <c r="A144" s="129" t="str">
        <f t="shared" si="2"/>
        <v>1921-1993</v>
      </c>
      <c r="B144" s="128">
        <v>1921</v>
      </c>
      <c r="C144" s="128">
        <v>1993</v>
      </c>
      <c r="D144" s="128">
        <v>0.39</v>
      </c>
      <c r="E144" s="128">
        <v>0.29499999999999998</v>
      </c>
      <c r="F144" s="128">
        <v>0</v>
      </c>
    </row>
    <row r="145" spans="1:6" x14ac:dyDescent="0.15">
      <c r="A145" s="129" t="str">
        <f t="shared" si="2"/>
        <v>1988-2073</v>
      </c>
      <c r="B145" s="128">
        <v>1988</v>
      </c>
      <c r="C145" s="128">
        <v>2073</v>
      </c>
      <c r="D145" s="128">
        <v>-0.38</v>
      </c>
      <c r="E145" s="128">
        <v>-0.29299999999999998</v>
      </c>
      <c r="F145" s="128">
        <v>0</v>
      </c>
    </row>
    <row r="146" spans="1:6" x14ac:dyDescent="0.15">
      <c r="A146" s="129" t="str">
        <f t="shared" si="2"/>
        <v>2001-2073</v>
      </c>
      <c r="B146" s="128">
        <v>2001</v>
      </c>
      <c r="C146" s="128">
        <v>2073</v>
      </c>
      <c r="D146" s="128">
        <v>0.38</v>
      </c>
      <c r="E146" s="128">
        <v>0.29399999999999998</v>
      </c>
      <c r="F146" s="128">
        <v>0</v>
      </c>
    </row>
    <row r="147" spans="1:6" x14ac:dyDescent="0.15">
      <c r="A147" s="129" t="str">
        <f t="shared" si="2"/>
        <v>2068-2153</v>
      </c>
      <c r="B147" s="128">
        <v>2068</v>
      </c>
      <c r="C147" s="128">
        <v>2153</v>
      </c>
      <c r="D147" s="128">
        <v>-0.38</v>
      </c>
      <c r="E147" s="128">
        <v>-0.29099999999999998</v>
      </c>
      <c r="F147" s="128">
        <v>0</v>
      </c>
    </row>
    <row r="148" spans="1:6" x14ac:dyDescent="0.15">
      <c r="A148" s="129" t="str">
        <f t="shared" si="2"/>
        <v>2081-2153</v>
      </c>
      <c r="B148" s="128">
        <v>2081</v>
      </c>
      <c r="C148" s="128">
        <v>2153</v>
      </c>
      <c r="D148" s="128">
        <v>0.38</v>
      </c>
      <c r="E148" s="128">
        <v>0.29199999999999998</v>
      </c>
      <c r="F148" s="128">
        <v>0</v>
      </c>
    </row>
    <row r="149" spans="1:6" x14ac:dyDescent="0.15">
      <c r="A149" s="129" t="str">
        <f t="shared" si="2"/>
        <v>2148-2233</v>
      </c>
      <c r="B149" s="128">
        <v>2148</v>
      </c>
      <c r="C149" s="128">
        <v>2233</v>
      </c>
      <c r="D149" s="128">
        <v>-0.37</v>
      </c>
      <c r="E149" s="128">
        <v>-0.28499999999999998</v>
      </c>
      <c r="F149" s="128">
        <v>0</v>
      </c>
    </row>
    <row r="150" spans="1:6" x14ac:dyDescent="0.15">
      <c r="A150" s="129" t="str">
        <f t="shared" si="2"/>
        <v>2161-2233</v>
      </c>
      <c r="B150" s="128">
        <v>2161</v>
      </c>
      <c r="C150" s="128">
        <v>2233</v>
      </c>
      <c r="D150" s="128">
        <v>0.38</v>
      </c>
      <c r="E150" s="128">
        <v>0.28699999999999998</v>
      </c>
      <c r="F150" s="128">
        <v>0</v>
      </c>
    </row>
    <row r="151" spans="1:6" x14ac:dyDescent="0.15">
      <c r="A151" s="129" t="str">
        <f t="shared" si="2"/>
        <v>2228-2313</v>
      </c>
      <c r="B151" s="128">
        <v>2228</v>
      </c>
      <c r="C151" s="128">
        <v>2313</v>
      </c>
      <c r="D151" s="128">
        <v>-0.36</v>
      </c>
      <c r="E151" s="128">
        <v>-0.27900000000000003</v>
      </c>
      <c r="F151" s="128">
        <v>0</v>
      </c>
    </row>
    <row r="152" spans="1:6" x14ac:dyDescent="0.15">
      <c r="A152" s="129" t="str">
        <f t="shared" si="2"/>
        <v>2241-2313</v>
      </c>
      <c r="B152" s="128">
        <v>2241</v>
      </c>
      <c r="C152" s="128">
        <v>2313</v>
      </c>
      <c r="D152" s="128">
        <v>0.37</v>
      </c>
      <c r="E152" s="128">
        <v>0.28100000000000003</v>
      </c>
      <c r="F152" s="128">
        <v>0</v>
      </c>
    </row>
    <row r="153" spans="1:6" x14ac:dyDescent="0.15">
      <c r="A153" s="129" t="str">
        <f t="shared" si="2"/>
        <v>-</v>
      </c>
    </row>
    <row r="154" spans="1:6" x14ac:dyDescent="0.15">
      <c r="A154" s="129" t="str">
        <f t="shared" si="2"/>
        <v>-</v>
      </c>
    </row>
    <row r="155" spans="1:6" x14ac:dyDescent="0.15">
      <c r="A155" s="129" t="str">
        <f t="shared" si="2"/>
        <v>-</v>
      </c>
    </row>
    <row r="156" spans="1:6" x14ac:dyDescent="0.15">
      <c r="A156" s="129" t="str">
        <f t="shared" si="2"/>
        <v>-</v>
      </c>
    </row>
    <row r="157" spans="1:6" x14ac:dyDescent="0.15">
      <c r="A157" s="129" t="str">
        <f t="shared" si="2"/>
        <v>-</v>
      </c>
    </row>
    <row r="158" spans="1:6" x14ac:dyDescent="0.15">
      <c r="A158" s="129" t="str">
        <f t="shared" si="2"/>
        <v>-</v>
      </c>
    </row>
    <row r="159" spans="1:6" x14ac:dyDescent="0.15">
      <c r="A159" s="129" t="str">
        <f t="shared" si="2"/>
        <v>-</v>
      </c>
    </row>
    <row r="160" spans="1:6" x14ac:dyDescent="0.15">
      <c r="A160" s="129" t="str">
        <f t="shared" si="2"/>
        <v>-</v>
      </c>
    </row>
    <row r="161" spans="1:1" x14ac:dyDescent="0.15">
      <c r="A161" s="129" t="str">
        <f t="shared" si="2"/>
        <v>-</v>
      </c>
    </row>
    <row r="162" spans="1:1" x14ac:dyDescent="0.15">
      <c r="A162" s="129" t="str">
        <f t="shared" si="2"/>
        <v>-</v>
      </c>
    </row>
    <row r="163" spans="1:1" x14ac:dyDescent="0.15">
      <c r="A163" s="129" t="str">
        <f t="shared" si="2"/>
        <v>-</v>
      </c>
    </row>
    <row r="164" spans="1:1" x14ac:dyDescent="0.15">
      <c r="A164" s="129" t="str">
        <f t="shared" si="2"/>
        <v>-</v>
      </c>
    </row>
    <row r="165" spans="1:1" x14ac:dyDescent="0.15">
      <c r="A165" s="129" t="str">
        <f t="shared" si="2"/>
        <v>-</v>
      </c>
    </row>
    <row r="166" spans="1:1" x14ac:dyDescent="0.15">
      <c r="A166" s="129" t="str">
        <f t="shared" si="2"/>
        <v>-</v>
      </c>
    </row>
    <row r="167" spans="1:1" x14ac:dyDescent="0.15">
      <c r="A167" s="129" t="str">
        <f t="shared" si="2"/>
        <v>-</v>
      </c>
    </row>
    <row r="168" spans="1:1" x14ac:dyDescent="0.15">
      <c r="A168" s="129" t="str">
        <f t="shared" si="2"/>
        <v>-</v>
      </c>
    </row>
    <row r="169" spans="1:1" x14ac:dyDescent="0.15">
      <c r="A169" s="129" t="str">
        <f t="shared" si="2"/>
        <v>-</v>
      </c>
    </row>
    <row r="170" spans="1:1" x14ac:dyDescent="0.15">
      <c r="A170" s="129" t="str">
        <f t="shared" si="2"/>
        <v>-</v>
      </c>
    </row>
    <row r="171" spans="1:1" x14ac:dyDescent="0.15">
      <c r="A171" s="129" t="str">
        <f t="shared" si="2"/>
        <v>-</v>
      </c>
    </row>
    <row r="172" spans="1:1" x14ac:dyDescent="0.15">
      <c r="A172" s="129" t="str">
        <f t="shared" si="2"/>
        <v>-</v>
      </c>
    </row>
    <row r="173" spans="1:1" x14ac:dyDescent="0.15">
      <c r="A173" s="129" t="str">
        <f t="shared" si="2"/>
        <v>-</v>
      </c>
    </row>
    <row r="174" spans="1:1" x14ac:dyDescent="0.15">
      <c r="A174" s="129" t="str">
        <f t="shared" si="2"/>
        <v>-</v>
      </c>
    </row>
    <row r="175" spans="1:1" x14ac:dyDescent="0.15">
      <c r="A175" s="129" t="str">
        <f t="shared" si="2"/>
        <v>-</v>
      </c>
    </row>
    <row r="176" spans="1:1" x14ac:dyDescent="0.15">
      <c r="A176" s="129" t="str">
        <f t="shared" si="2"/>
        <v>-</v>
      </c>
    </row>
    <row r="177" spans="1:1" x14ac:dyDescent="0.15">
      <c r="A177" s="129" t="str">
        <f t="shared" si="2"/>
        <v>-</v>
      </c>
    </row>
    <row r="178" spans="1:1" x14ac:dyDescent="0.15">
      <c r="A178" s="129" t="str">
        <f t="shared" si="2"/>
        <v>-</v>
      </c>
    </row>
    <row r="179" spans="1:1" x14ac:dyDescent="0.15">
      <c r="A179" s="129" t="str">
        <f t="shared" si="2"/>
        <v>-</v>
      </c>
    </row>
    <row r="180" spans="1:1" x14ac:dyDescent="0.15">
      <c r="A180" s="129" t="str">
        <f t="shared" si="2"/>
        <v>-</v>
      </c>
    </row>
    <row r="181" spans="1:1" x14ac:dyDescent="0.15">
      <c r="A181" s="129" t="str">
        <f t="shared" si="2"/>
        <v>-</v>
      </c>
    </row>
    <row r="182" spans="1:1" x14ac:dyDescent="0.15">
      <c r="A182" s="129" t="str">
        <f t="shared" si="2"/>
        <v>-</v>
      </c>
    </row>
    <row r="183" spans="1:1" x14ac:dyDescent="0.15">
      <c r="A183" s="129" t="str">
        <f t="shared" si="2"/>
        <v>-</v>
      </c>
    </row>
    <row r="184" spans="1:1" x14ac:dyDescent="0.15">
      <c r="A184" s="129" t="str">
        <f t="shared" si="2"/>
        <v>-</v>
      </c>
    </row>
    <row r="185" spans="1:1" x14ac:dyDescent="0.15">
      <c r="A185" s="129" t="str">
        <f t="shared" si="2"/>
        <v>-</v>
      </c>
    </row>
    <row r="186" spans="1:1" x14ac:dyDescent="0.15">
      <c r="A186" s="129" t="str">
        <f t="shared" si="2"/>
        <v>-</v>
      </c>
    </row>
    <row r="187" spans="1:1" x14ac:dyDescent="0.15">
      <c r="A187" s="129" t="str">
        <f t="shared" si="2"/>
        <v>-</v>
      </c>
    </row>
    <row r="188" spans="1:1" x14ac:dyDescent="0.15">
      <c r="A188" s="129" t="str">
        <f t="shared" si="2"/>
        <v>-</v>
      </c>
    </row>
    <row r="189" spans="1:1" x14ac:dyDescent="0.15">
      <c r="A189" s="129" t="str">
        <f t="shared" si="2"/>
        <v>-</v>
      </c>
    </row>
    <row r="190" spans="1:1" x14ac:dyDescent="0.15">
      <c r="A190" s="129" t="str">
        <f t="shared" si="2"/>
        <v>-</v>
      </c>
    </row>
    <row r="191" spans="1:1" x14ac:dyDescent="0.15">
      <c r="A191" s="129" t="str">
        <f t="shared" si="2"/>
        <v>-</v>
      </c>
    </row>
    <row r="192" spans="1:1" x14ac:dyDescent="0.15">
      <c r="A192" s="129" t="str">
        <f t="shared" si="2"/>
        <v>-</v>
      </c>
    </row>
    <row r="193" spans="1:1" x14ac:dyDescent="0.15">
      <c r="A193" s="129" t="str">
        <f t="shared" si="2"/>
        <v>-</v>
      </c>
    </row>
    <row r="194" spans="1:1" x14ac:dyDescent="0.15">
      <c r="A194" s="129" t="str">
        <f t="shared" si="2"/>
        <v>-</v>
      </c>
    </row>
    <row r="195" spans="1:1" x14ac:dyDescent="0.15">
      <c r="A195" s="129" t="str">
        <f t="shared" si="2"/>
        <v>-</v>
      </c>
    </row>
    <row r="196" spans="1:1" x14ac:dyDescent="0.15">
      <c r="A196" s="129" t="str">
        <f t="shared" si="2"/>
        <v>-</v>
      </c>
    </row>
    <row r="197" spans="1:1" x14ac:dyDescent="0.15">
      <c r="A197" s="129" t="str">
        <f t="shared" si="2"/>
        <v>-</v>
      </c>
    </row>
    <row r="198" spans="1:1" x14ac:dyDescent="0.15">
      <c r="A198" s="129" t="str">
        <f t="shared" si="2"/>
        <v>-</v>
      </c>
    </row>
    <row r="199" spans="1:1" x14ac:dyDescent="0.15">
      <c r="A199" s="129" t="str">
        <f t="shared" si="2"/>
        <v>-</v>
      </c>
    </row>
    <row r="200" spans="1:1" x14ac:dyDescent="0.15">
      <c r="A200" s="129" t="str">
        <f t="shared" si="2"/>
        <v>-</v>
      </c>
    </row>
    <row r="201" spans="1:1" x14ac:dyDescent="0.15">
      <c r="A201" s="129" t="str">
        <f t="shared" si="2"/>
        <v>-</v>
      </c>
    </row>
    <row r="202" spans="1:1" x14ac:dyDescent="0.15">
      <c r="A202" s="129" t="str">
        <f t="shared" ref="A202:A234" si="3">B202&amp;"-"&amp;C202</f>
        <v>-</v>
      </c>
    </row>
    <row r="203" spans="1:1" x14ac:dyDescent="0.15">
      <c r="A203" s="129" t="str">
        <f t="shared" si="3"/>
        <v>-</v>
      </c>
    </row>
    <row r="204" spans="1:1" x14ac:dyDescent="0.15">
      <c r="A204" s="129" t="str">
        <f t="shared" si="3"/>
        <v>-</v>
      </c>
    </row>
    <row r="205" spans="1:1" x14ac:dyDescent="0.15">
      <c r="A205" s="129" t="str">
        <f t="shared" si="3"/>
        <v>-</v>
      </c>
    </row>
    <row r="206" spans="1:1" x14ac:dyDescent="0.15">
      <c r="A206" s="129" t="str">
        <f t="shared" si="3"/>
        <v>-</v>
      </c>
    </row>
    <row r="207" spans="1:1" x14ac:dyDescent="0.15">
      <c r="A207" s="129" t="str">
        <f t="shared" si="3"/>
        <v>-</v>
      </c>
    </row>
    <row r="208" spans="1:1" x14ac:dyDescent="0.15">
      <c r="A208" s="129" t="str">
        <f t="shared" si="3"/>
        <v>-</v>
      </c>
    </row>
    <row r="209" spans="1:1" x14ac:dyDescent="0.15">
      <c r="A209" s="129" t="str">
        <f t="shared" si="3"/>
        <v>-</v>
      </c>
    </row>
    <row r="210" spans="1:1" x14ac:dyDescent="0.15">
      <c r="A210" s="129" t="str">
        <f t="shared" si="3"/>
        <v>-</v>
      </c>
    </row>
    <row r="211" spans="1:1" x14ac:dyDescent="0.15">
      <c r="A211" s="129" t="str">
        <f t="shared" si="3"/>
        <v>-</v>
      </c>
    </row>
    <row r="212" spans="1:1" x14ac:dyDescent="0.15">
      <c r="A212" s="129" t="str">
        <f t="shared" si="3"/>
        <v>-</v>
      </c>
    </row>
    <row r="213" spans="1:1" x14ac:dyDescent="0.15">
      <c r="A213" s="129" t="str">
        <f t="shared" si="3"/>
        <v>-</v>
      </c>
    </row>
    <row r="214" spans="1:1" x14ac:dyDescent="0.15">
      <c r="A214" s="129" t="str">
        <f t="shared" si="3"/>
        <v>-</v>
      </c>
    </row>
    <row r="215" spans="1:1" x14ac:dyDescent="0.15">
      <c r="A215" s="129" t="str">
        <f t="shared" si="3"/>
        <v>-</v>
      </c>
    </row>
    <row r="216" spans="1:1" x14ac:dyDescent="0.15">
      <c r="A216" s="129" t="str">
        <f t="shared" si="3"/>
        <v>-</v>
      </c>
    </row>
    <row r="217" spans="1:1" x14ac:dyDescent="0.15">
      <c r="A217" s="129" t="str">
        <f t="shared" si="3"/>
        <v>-</v>
      </c>
    </row>
    <row r="218" spans="1:1" x14ac:dyDescent="0.15">
      <c r="A218" s="129" t="str">
        <f t="shared" si="3"/>
        <v>-</v>
      </c>
    </row>
    <row r="219" spans="1:1" x14ac:dyDescent="0.15">
      <c r="A219" s="129" t="str">
        <f t="shared" si="3"/>
        <v>-</v>
      </c>
    </row>
    <row r="220" spans="1:1" x14ac:dyDescent="0.15">
      <c r="A220" s="129" t="str">
        <f t="shared" si="3"/>
        <v>-</v>
      </c>
    </row>
    <row r="221" spans="1:1" x14ac:dyDescent="0.15">
      <c r="A221" s="129" t="str">
        <f t="shared" si="3"/>
        <v>-</v>
      </c>
    </row>
    <row r="222" spans="1:1" x14ac:dyDescent="0.15">
      <c r="A222" s="129" t="str">
        <f t="shared" si="3"/>
        <v>-</v>
      </c>
    </row>
    <row r="223" spans="1:1" x14ac:dyDescent="0.15">
      <c r="A223" s="129" t="str">
        <f t="shared" si="3"/>
        <v>-</v>
      </c>
    </row>
    <row r="224" spans="1:1" x14ac:dyDescent="0.15">
      <c r="A224" s="129" t="str">
        <f t="shared" si="3"/>
        <v>-</v>
      </c>
    </row>
    <row r="225" spans="1:1" x14ac:dyDescent="0.15">
      <c r="A225" s="129" t="str">
        <f t="shared" si="3"/>
        <v>-</v>
      </c>
    </row>
    <row r="226" spans="1:1" x14ac:dyDescent="0.15">
      <c r="A226" s="129" t="str">
        <f t="shared" si="3"/>
        <v>-</v>
      </c>
    </row>
    <row r="227" spans="1:1" x14ac:dyDescent="0.15">
      <c r="A227" s="129" t="str">
        <f t="shared" si="3"/>
        <v>-</v>
      </c>
    </row>
    <row r="228" spans="1:1" x14ac:dyDescent="0.15">
      <c r="A228" s="129" t="str">
        <f t="shared" si="3"/>
        <v>-</v>
      </c>
    </row>
    <row r="229" spans="1:1" x14ac:dyDescent="0.15">
      <c r="A229" s="129" t="str">
        <f t="shared" si="3"/>
        <v>-</v>
      </c>
    </row>
    <row r="230" spans="1:1" x14ac:dyDescent="0.15">
      <c r="A230" s="129" t="str">
        <f t="shared" si="3"/>
        <v>-</v>
      </c>
    </row>
    <row r="231" spans="1:1" x14ac:dyDescent="0.15">
      <c r="A231" s="129" t="str">
        <f t="shared" si="3"/>
        <v>-</v>
      </c>
    </row>
    <row r="232" spans="1:1" x14ac:dyDescent="0.15">
      <c r="A232" s="129" t="str">
        <f t="shared" si="3"/>
        <v>-</v>
      </c>
    </row>
    <row r="233" spans="1:1" x14ac:dyDescent="0.15">
      <c r="A233" s="129" t="str">
        <f t="shared" si="3"/>
        <v>-</v>
      </c>
    </row>
    <row r="234" spans="1:1" x14ac:dyDescent="0.15">
      <c r="A234" s="129" t="str">
        <f t="shared" si="3"/>
        <v>-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34"/>
  <sheetViews>
    <sheetView tabSelected="1" workbookViewId="0">
      <selection activeCell="F14" sqref="F14"/>
    </sheetView>
  </sheetViews>
  <sheetFormatPr defaultRowHeight="13.5" x14ac:dyDescent="0.15"/>
  <cols>
    <col min="1" max="1" width="10.5" bestFit="1" customWidth="1"/>
    <col min="2" max="2" width="14.875" bestFit="1" customWidth="1"/>
    <col min="3" max="3" width="8.5" style="55" bestFit="1" customWidth="1"/>
    <col min="4" max="4" width="14.875" bestFit="1" customWidth="1"/>
    <col min="5" max="5" width="6.875" bestFit="1" customWidth="1"/>
    <col min="7" max="7" width="9" customWidth="1"/>
  </cols>
  <sheetData>
    <row r="1" spans="1:9" s="78" customFormat="1" x14ac:dyDescent="0.15">
      <c r="A1" s="85"/>
      <c r="B1" s="78" t="s">
        <v>80</v>
      </c>
      <c r="C1" s="130"/>
      <c r="D1" s="130" t="s">
        <v>81</v>
      </c>
      <c r="E1" s="130"/>
    </row>
    <row r="2" spans="1:9" x14ac:dyDescent="0.15">
      <c r="A2" s="85"/>
      <c r="B2" s="55" t="s">
        <v>9</v>
      </c>
      <c r="C2" s="130"/>
      <c r="D2" s="130" t="s">
        <v>9</v>
      </c>
      <c r="E2" s="130"/>
    </row>
    <row r="3" spans="1:9" x14ac:dyDescent="0.15">
      <c r="A3" s="85"/>
      <c r="B3" s="78" t="s">
        <v>88</v>
      </c>
      <c r="C3" s="130" t="s">
        <v>65</v>
      </c>
      <c r="D3" s="130" t="s">
        <v>33</v>
      </c>
      <c r="E3" s="130" t="s">
        <v>65</v>
      </c>
      <c r="H3" s="78"/>
      <c r="I3" s="78"/>
    </row>
    <row r="4" spans="1:9" x14ac:dyDescent="0.15">
      <c r="A4" s="85"/>
      <c r="B4" s="78" t="s">
        <v>13</v>
      </c>
      <c r="C4" s="130" t="s">
        <v>12</v>
      </c>
      <c r="D4" s="130" t="s">
        <v>13</v>
      </c>
      <c r="E4" s="130" t="s">
        <v>12</v>
      </c>
      <c r="H4" s="78"/>
      <c r="I4" s="78"/>
    </row>
    <row r="5" spans="1:9" x14ac:dyDescent="0.15">
      <c r="A5" s="85" t="s">
        <v>34</v>
      </c>
      <c r="B5" s="78">
        <v>0.49</v>
      </c>
      <c r="C5" s="130">
        <v>1077.3</v>
      </c>
      <c r="D5" s="130">
        <v>0.48899999999999999</v>
      </c>
      <c r="E5" s="130">
        <v>959.51</v>
      </c>
      <c r="H5" s="78"/>
      <c r="I5" s="78"/>
    </row>
    <row r="6" spans="1:9" x14ac:dyDescent="0.15">
      <c r="A6" s="85" t="s">
        <v>35</v>
      </c>
      <c r="B6" s="78">
        <v>0.36499999999999999</v>
      </c>
      <c r="C6" s="130">
        <v>1680.77</v>
      </c>
      <c r="D6" s="130">
        <v>0.35699999999999998</v>
      </c>
      <c r="E6" s="130">
        <v>1409.55</v>
      </c>
      <c r="H6" s="78"/>
      <c r="I6" s="78"/>
    </row>
    <row r="7" spans="1:9" x14ac:dyDescent="0.15">
      <c r="A7" s="85" t="s">
        <v>36</v>
      </c>
      <c r="B7" s="78">
        <v>0.35</v>
      </c>
      <c r="C7" s="130">
        <v>2016.66</v>
      </c>
      <c r="D7" s="130">
        <v>0.32800000000000001</v>
      </c>
      <c r="E7" s="130">
        <v>2121.75</v>
      </c>
      <c r="H7" s="78"/>
      <c r="I7" s="78"/>
    </row>
    <row r="8" spans="1:9" x14ac:dyDescent="0.15">
      <c r="A8" s="85" t="s">
        <v>37</v>
      </c>
      <c r="B8" s="78">
        <v>0.35799999999999998</v>
      </c>
      <c r="C8" s="130">
        <v>2267.8000000000002</v>
      </c>
      <c r="D8" s="130">
        <v>0.33900000000000002</v>
      </c>
      <c r="E8" s="130">
        <v>2623.52</v>
      </c>
      <c r="H8" s="78"/>
      <c r="I8" s="78"/>
    </row>
    <row r="9" spans="1:9" x14ac:dyDescent="0.15">
      <c r="A9" s="85" t="s">
        <v>38</v>
      </c>
      <c r="B9" s="78">
        <v>0.36499999999999999</v>
      </c>
      <c r="C9" s="130">
        <v>2471.08</v>
      </c>
      <c r="D9" s="130">
        <v>0.35</v>
      </c>
      <c r="E9" s="130">
        <v>3086.16</v>
      </c>
      <c r="H9" s="78"/>
      <c r="I9" s="78"/>
    </row>
    <row r="10" spans="1:9" x14ac:dyDescent="0.15">
      <c r="A10" s="85" t="s">
        <v>39</v>
      </c>
      <c r="B10" s="78">
        <v>0.36799999999999999</v>
      </c>
      <c r="C10" s="130">
        <v>2643.47</v>
      </c>
      <c r="D10" s="130">
        <v>0.35899999999999999</v>
      </c>
      <c r="E10" s="130">
        <v>3616.28</v>
      </c>
      <c r="H10" s="78"/>
      <c r="I10" s="78"/>
    </row>
    <row r="11" spans="1:9" x14ac:dyDescent="0.15">
      <c r="A11" s="85" t="s">
        <v>40</v>
      </c>
      <c r="B11" s="78">
        <v>0.36899999999999999</v>
      </c>
      <c r="C11" s="130">
        <v>2794.12</v>
      </c>
      <c r="D11" s="130">
        <v>0.36799999999999999</v>
      </c>
      <c r="E11" s="130">
        <v>4206.5</v>
      </c>
      <c r="H11" s="78"/>
      <c r="I11" s="78"/>
    </row>
    <row r="12" spans="1:9" x14ac:dyDescent="0.15">
      <c r="A12" s="85" t="s">
        <v>41</v>
      </c>
      <c r="B12" s="78">
        <v>0.371</v>
      </c>
      <c r="C12" s="130">
        <v>2928.6</v>
      </c>
      <c r="D12" s="130">
        <v>0.375</v>
      </c>
      <c r="E12" s="130">
        <v>4619.62</v>
      </c>
      <c r="H12" s="78"/>
      <c r="I12" s="78"/>
    </row>
    <row r="13" spans="1:9" x14ac:dyDescent="0.15">
      <c r="A13" s="85" t="s">
        <v>42</v>
      </c>
      <c r="B13" s="78">
        <v>0.36699999999999999</v>
      </c>
      <c r="C13" s="130">
        <v>3050.38</v>
      </c>
      <c r="D13" s="130">
        <v>0.379</v>
      </c>
      <c r="E13" s="130">
        <v>4906.8900000000003</v>
      </c>
      <c r="H13" s="78"/>
      <c r="I13" s="78"/>
    </row>
    <row r="14" spans="1:9" x14ac:dyDescent="0.15">
      <c r="A14" s="85" t="s">
        <v>43</v>
      </c>
      <c r="B14" s="78">
        <v>0.57099999999999995</v>
      </c>
      <c r="C14" s="130">
        <v>3161.03</v>
      </c>
      <c r="D14" s="130">
        <v>0.55200000000000005</v>
      </c>
      <c r="E14" s="130">
        <v>5224.1899999999996</v>
      </c>
      <c r="H14" s="78"/>
      <c r="I14" s="78"/>
    </row>
    <row r="15" spans="1:9" x14ac:dyDescent="0.15">
      <c r="A15" s="85" t="s">
        <v>44</v>
      </c>
      <c r="B15" s="78">
        <v>0.39300000000000002</v>
      </c>
      <c r="C15" s="130">
        <v>3260.03</v>
      </c>
      <c r="D15" s="130">
        <v>0.41299999999999998</v>
      </c>
      <c r="E15" s="130">
        <v>5588.79</v>
      </c>
      <c r="H15" s="78"/>
      <c r="I15" s="78"/>
    </row>
    <row r="16" spans="1:9" x14ac:dyDescent="0.15">
      <c r="A16" s="85" t="s">
        <v>45</v>
      </c>
      <c r="B16" s="78">
        <v>0.376</v>
      </c>
      <c r="C16" s="130">
        <v>3352.37</v>
      </c>
      <c r="D16" s="130">
        <v>0.40600000000000003</v>
      </c>
      <c r="E16" s="130">
        <v>5841.64</v>
      </c>
      <c r="H16" s="78"/>
      <c r="I16" s="78"/>
    </row>
    <row r="17" spans="1:9" x14ac:dyDescent="0.15">
      <c r="A17" s="85" t="s">
        <v>46</v>
      </c>
      <c r="B17" s="78">
        <v>0.36799999999999999</v>
      </c>
      <c r="C17" s="130">
        <v>3439</v>
      </c>
      <c r="D17" s="130">
        <v>0.39900000000000002</v>
      </c>
      <c r="E17" s="130">
        <v>6107.49</v>
      </c>
      <c r="H17" s="78"/>
      <c r="I17" s="78"/>
    </row>
    <row r="18" spans="1:9" x14ac:dyDescent="0.15">
      <c r="A18" s="85" t="s">
        <v>47</v>
      </c>
      <c r="B18" s="78">
        <v>0.35499999999999998</v>
      </c>
      <c r="C18" s="130">
        <v>3520.6</v>
      </c>
      <c r="D18" s="130">
        <v>0.38900000000000001</v>
      </c>
      <c r="E18" s="130">
        <v>6357.61</v>
      </c>
      <c r="H18" s="78"/>
      <c r="I18" s="78"/>
    </row>
    <row r="19" spans="1:9" x14ac:dyDescent="0.15">
      <c r="A19" s="85" t="s">
        <v>48</v>
      </c>
      <c r="B19" s="78">
        <v>0.45300000000000001</v>
      </c>
      <c r="C19" s="130">
        <v>3596.88</v>
      </c>
      <c r="D19" s="130">
        <v>0.47099999999999997</v>
      </c>
      <c r="E19" s="130">
        <v>6643.37</v>
      </c>
      <c r="H19" s="78"/>
      <c r="I19" s="78"/>
    </row>
    <row r="20" spans="1:9" x14ac:dyDescent="0.15">
      <c r="A20" s="85" t="s">
        <v>49</v>
      </c>
      <c r="B20" s="78">
        <v>0.35599999999999998</v>
      </c>
      <c r="C20" s="130">
        <v>3667.39</v>
      </c>
      <c r="D20" s="130">
        <v>0.38500000000000001</v>
      </c>
      <c r="E20" s="130">
        <v>6974.43</v>
      </c>
      <c r="H20" s="78"/>
      <c r="I20" s="78"/>
    </row>
    <row r="21" spans="1:9" x14ac:dyDescent="0.15">
      <c r="A21" s="85" t="s">
        <v>50</v>
      </c>
      <c r="B21" s="78">
        <v>0.34599999999999997</v>
      </c>
      <c r="C21" s="130">
        <v>3733.84</v>
      </c>
      <c r="D21" s="130">
        <v>0.372</v>
      </c>
      <c r="E21" s="130">
        <v>7177.85</v>
      </c>
      <c r="H21" s="78"/>
      <c r="I21" s="78"/>
    </row>
    <row r="22" spans="1:9" x14ac:dyDescent="0.15">
      <c r="A22" s="85" t="s">
        <v>51</v>
      </c>
      <c r="B22" s="78">
        <v>0.29499999999999998</v>
      </c>
      <c r="C22" s="130">
        <v>3797.27</v>
      </c>
      <c r="D22" s="130">
        <v>0.32300000000000001</v>
      </c>
      <c r="E22" s="130">
        <v>7339.09</v>
      </c>
      <c r="H22" s="78"/>
      <c r="I22" s="78"/>
    </row>
    <row r="23" spans="1:9" x14ac:dyDescent="0.15">
      <c r="A23" s="85" t="s">
        <v>52</v>
      </c>
      <c r="B23" s="78">
        <v>0.28499999999999998</v>
      </c>
      <c r="C23" s="130">
        <v>3858.12</v>
      </c>
      <c r="D23" s="130">
        <v>0.311</v>
      </c>
      <c r="E23" s="130">
        <v>7477.18</v>
      </c>
      <c r="H23" s="78"/>
      <c r="I23" s="78"/>
    </row>
    <row r="24" spans="1:9" x14ac:dyDescent="0.15">
      <c r="A24" s="85" t="s">
        <v>53</v>
      </c>
      <c r="B24" s="78">
        <v>0.27300000000000002</v>
      </c>
      <c r="C24" s="130">
        <v>3916.43</v>
      </c>
      <c r="D24" s="130">
        <v>0.29699999999999999</v>
      </c>
      <c r="E24" s="130">
        <v>7602.22</v>
      </c>
      <c r="H24" s="78"/>
      <c r="I24" s="78"/>
    </row>
    <row r="25" spans="1:9" x14ac:dyDescent="0.15">
      <c r="A25" s="85" t="s">
        <v>54</v>
      </c>
      <c r="B25" s="78">
        <v>0.29699999999999999</v>
      </c>
      <c r="C25" s="130">
        <v>3972.4</v>
      </c>
      <c r="D25" s="130">
        <v>0.313</v>
      </c>
      <c r="E25" s="130">
        <v>7716.75</v>
      </c>
      <c r="H25" s="78"/>
      <c r="I25" s="78"/>
    </row>
    <row r="26" spans="1:9" x14ac:dyDescent="0.15">
      <c r="A26" s="85" t="s">
        <v>55</v>
      </c>
      <c r="B26" s="78">
        <v>0.28000000000000003</v>
      </c>
      <c r="C26" s="130">
        <v>4026.08</v>
      </c>
      <c r="D26" s="130">
        <v>0.29299999999999998</v>
      </c>
      <c r="E26" s="130">
        <v>7833.76</v>
      </c>
      <c r="H26" s="78"/>
      <c r="I26" s="78"/>
    </row>
    <row r="27" spans="1:9" x14ac:dyDescent="0.15">
      <c r="A27" s="85" t="s">
        <v>56</v>
      </c>
      <c r="B27" s="78">
        <v>0.26500000000000001</v>
      </c>
      <c r="C27" s="130">
        <v>4077.59</v>
      </c>
      <c r="D27" s="130">
        <v>0.27400000000000002</v>
      </c>
      <c r="E27" s="130">
        <v>7926.62</v>
      </c>
      <c r="H27" s="78"/>
      <c r="I27" s="78"/>
    </row>
    <row r="28" spans="1:9" x14ac:dyDescent="0.15">
      <c r="A28" s="85" t="s">
        <v>57</v>
      </c>
      <c r="B28" s="78">
        <v>0.247</v>
      </c>
      <c r="C28" s="130">
        <v>4127.04</v>
      </c>
      <c r="D28" s="130">
        <v>0.252</v>
      </c>
      <c r="E28" s="130">
        <v>8013.92</v>
      </c>
      <c r="H28" s="78"/>
      <c r="I28" s="78"/>
    </row>
    <row r="29" spans="1:9" x14ac:dyDescent="0.15">
      <c r="A29" s="85" t="s">
        <v>58</v>
      </c>
      <c r="B29" s="78">
        <v>0.23200000000000001</v>
      </c>
      <c r="C29" s="130">
        <v>4174.5</v>
      </c>
      <c r="D29" s="130">
        <v>0.22900000000000001</v>
      </c>
      <c r="E29" s="130">
        <v>8091.62</v>
      </c>
      <c r="H29" s="78"/>
      <c r="I29" s="78"/>
    </row>
    <row r="30" spans="1:9" x14ac:dyDescent="0.15">
      <c r="A30" s="85" t="s">
        <v>59</v>
      </c>
      <c r="B30" s="78">
        <v>0.21299999999999999</v>
      </c>
      <c r="C30" s="130">
        <v>4220.18</v>
      </c>
      <c r="D30" s="130">
        <v>0.20100000000000001</v>
      </c>
      <c r="E30" s="130">
        <v>8157.09</v>
      </c>
      <c r="H30" s="78"/>
      <c r="I30" s="78"/>
    </row>
    <row r="31" spans="1:9" x14ac:dyDescent="0.15">
      <c r="A31" s="85" t="s">
        <v>60</v>
      </c>
      <c r="B31" s="78">
        <v>0.189</v>
      </c>
      <c r="C31" s="130">
        <v>4264.01</v>
      </c>
      <c r="D31" s="130">
        <v>0.17</v>
      </c>
      <c r="E31" s="130">
        <v>8215.84</v>
      </c>
      <c r="H31" s="78"/>
      <c r="I31" s="78"/>
    </row>
    <row r="32" spans="1:9" x14ac:dyDescent="0.15">
      <c r="A32" s="85" t="s">
        <v>61</v>
      </c>
      <c r="B32" s="78">
        <v>0.16800000000000001</v>
      </c>
      <c r="C32" s="130">
        <v>4306.49</v>
      </c>
      <c r="D32" s="130">
        <v>0.13300000000000001</v>
      </c>
      <c r="E32" s="130">
        <v>8253.9500000000007</v>
      </c>
      <c r="H32" s="78"/>
      <c r="I32" s="78"/>
    </row>
    <row r="33" spans="1:9" x14ac:dyDescent="0.15">
      <c r="A33" s="85" t="s">
        <v>62</v>
      </c>
      <c r="B33" s="78">
        <v>0.13900000000000001</v>
      </c>
      <c r="C33" s="130">
        <v>4347.3</v>
      </c>
      <c r="D33" s="130">
        <v>7.6999999999999999E-2</v>
      </c>
      <c r="E33" s="130">
        <v>8292.02</v>
      </c>
      <c r="H33" s="78"/>
      <c r="I33" s="78"/>
    </row>
    <row r="34" spans="1:9" x14ac:dyDescent="0.15">
      <c r="A34" s="85" t="s">
        <v>63</v>
      </c>
      <c r="B34" s="78">
        <v>9.7000000000000003E-2</v>
      </c>
      <c r="C34" s="130">
        <v>4386.9399999999996</v>
      </c>
      <c r="D34" s="130">
        <v>0</v>
      </c>
      <c r="E34" s="130">
        <v>8311.81</v>
      </c>
      <c r="H34" s="78"/>
      <c r="I34" s="78"/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J5" sqref="J5"/>
    </sheetView>
  </sheetViews>
  <sheetFormatPr defaultRowHeight="13.5" x14ac:dyDescent="0.15"/>
  <cols>
    <col min="1" max="1" width="7.75" bestFit="1" customWidth="1"/>
    <col min="2" max="2" width="8.875" bestFit="1" customWidth="1"/>
    <col min="3" max="3" width="24.875" bestFit="1" customWidth="1"/>
    <col min="4" max="4" width="16.625" bestFit="1" customWidth="1"/>
    <col min="5" max="5" width="12.25" bestFit="1" customWidth="1"/>
    <col min="6" max="6" width="7.75" bestFit="1" customWidth="1"/>
    <col min="7" max="7" width="8.875" bestFit="1" customWidth="1"/>
    <col min="8" max="8" width="24.875" bestFit="1" customWidth="1"/>
    <col min="9" max="9" width="16.625" bestFit="1" customWidth="1"/>
    <col min="10" max="10" width="12.25" bestFit="1" customWidth="1"/>
  </cols>
  <sheetData>
    <row r="1" spans="1:10" s="78" customFormat="1" x14ac:dyDescent="0.15">
      <c r="A1" s="78" t="s">
        <v>79</v>
      </c>
      <c r="F1" t="s">
        <v>78</v>
      </c>
      <c r="G1"/>
      <c r="H1"/>
      <c r="I1"/>
      <c r="J1"/>
    </row>
    <row r="2" spans="1:10" x14ac:dyDescent="0.15">
      <c r="A2" s="37" t="s">
        <v>14</v>
      </c>
      <c r="B2" s="37" t="s">
        <v>18</v>
      </c>
      <c r="C2" s="37" t="s">
        <v>19</v>
      </c>
      <c r="D2" s="38" t="s">
        <v>20</v>
      </c>
      <c r="E2" s="41" t="s">
        <v>24</v>
      </c>
      <c r="F2" s="95" t="s">
        <v>14</v>
      </c>
      <c r="G2" s="95" t="s">
        <v>18</v>
      </c>
      <c r="H2" s="95" t="s">
        <v>19</v>
      </c>
      <c r="I2" s="96" t="s">
        <v>20</v>
      </c>
      <c r="J2" s="95" t="s">
        <v>24</v>
      </c>
    </row>
    <row r="3" spans="1:10" x14ac:dyDescent="0.15">
      <c r="A3" s="35"/>
      <c r="B3" s="37" t="s">
        <v>21</v>
      </c>
      <c r="C3" s="37" t="s">
        <v>22</v>
      </c>
      <c r="D3" s="38" t="s">
        <v>23</v>
      </c>
      <c r="E3" s="42" t="s">
        <v>25</v>
      </c>
      <c r="F3" s="78"/>
      <c r="G3" s="95" t="s">
        <v>21</v>
      </c>
      <c r="H3" s="95" t="s">
        <v>22</v>
      </c>
      <c r="I3" s="96" t="s">
        <v>23</v>
      </c>
      <c r="J3" s="98" t="s">
        <v>25</v>
      </c>
    </row>
    <row r="4" spans="1:10" x14ac:dyDescent="0.15">
      <c r="A4" s="35">
        <v>30</v>
      </c>
      <c r="B4" s="35">
        <v>522</v>
      </c>
      <c r="C4" s="36">
        <f>(B4^2+$E$4^2)^(1/2)</f>
        <v>612.27771476675514</v>
      </c>
      <c r="D4" s="39">
        <f>$E$4/C4</f>
        <v>0.52263865282423805</v>
      </c>
      <c r="E4">
        <v>320</v>
      </c>
      <c r="F4" s="78">
        <v>30</v>
      </c>
      <c r="G4" s="78">
        <v>522</v>
      </c>
      <c r="H4" s="94">
        <f t="shared" ref="H4:H33" si="0">(G4^2+$J$4^2)^(1/2)</f>
        <v>612.27771476675514</v>
      </c>
      <c r="I4" s="97">
        <f t="shared" ref="I4:I33" si="1">$J$4/H4</f>
        <v>0.52263865282423805</v>
      </c>
      <c r="J4" s="78">
        <v>320</v>
      </c>
    </row>
    <row r="5" spans="1:10" x14ac:dyDescent="0.15">
      <c r="A5" s="35">
        <v>29</v>
      </c>
      <c r="B5" s="35">
        <v>402</v>
      </c>
      <c r="C5" s="40">
        <f t="shared" ref="C5:C33" si="2">(B5^2+$E$4^2)^(1/2)</f>
        <v>513.81319562658177</v>
      </c>
      <c r="D5" s="43">
        <f t="shared" ref="D5:D33" si="3">$E$4/C5</f>
        <v>0.62279443720741423</v>
      </c>
      <c r="F5" s="78">
        <v>29</v>
      </c>
      <c r="G5" s="78">
        <v>402</v>
      </c>
      <c r="H5" s="94">
        <f t="shared" si="0"/>
        <v>513.81319562658177</v>
      </c>
      <c r="I5" s="97">
        <f t="shared" si="1"/>
        <v>0.62279443720741423</v>
      </c>
      <c r="J5" s="78"/>
    </row>
    <row r="6" spans="1:10" x14ac:dyDescent="0.15">
      <c r="A6" s="35">
        <v>28</v>
      </c>
      <c r="B6" s="35">
        <v>392</v>
      </c>
      <c r="C6" s="40">
        <f t="shared" si="2"/>
        <v>506.02766722779103</v>
      </c>
      <c r="D6" s="43">
        <f t="shared" si="3"/>
        <v>0.6323764899122607</v>
      </c>
      <c r="F6" s="78">
        <v>28</v>
      </c>
      <c r="G6" s="78">
        <v>392</v>
      </c>
      <c r="H6" s="94">
        <f t="shared" si="0"/>
        <v>506.02766722779103</v>
      </c>
      <c r="I6" s="97">
        <f t="shared" si="1"/>
        <v>0.6323764899122607</v>
      </c>
      <c r="J6" s="78"/>
    </row>
    <row r="7" spans="1:10" x14ac:dyDescent="0.15">
      <c r="A7" s="35">
        <v>27</v>
      </c>
      <c r="B7" s="35">
        <v>392</v>
      </c>
      <c r="C7" s="40">
        <f t="shared" si="2"/>
        <v>506.02766722779103</v>
      </c>
      <c r="D7" s="43">
        <f t="shared" si="3"/>
        <v>0.6323764899122607</v>
      </c>
      <c r="F7" s="78">
        <v>27</v>
      </c>
      <c r="G7" s="78">
        <v>392</v>
      </c>
      <c r="H7" s="94">
        <f t="shared" si="0"/>
        <v>506.02766722779103</v>
      </c>
      <c r="I7" s="97">
        <f t="shared" si="1"/>
        <v>0.6323764899122607</v>
      </c>
      <c r="J7" s="78"/>
    </row>
    <row r="8" spans="1:10" x14ac:dyDescent="0.15">
      <c r="A8" s="35">
        <v>26</v>
      </c>
      <c r="B8" s="35">
        <v>392</v>
      </c>
      <c r="C8" s="40">
        <f t="shared" si="2"/>
        <v>506.02766722779103</v>
      </c>
      <c r="D8" s="43">
        <f t="shared" si="3"/>
        <v>0.6323764899122607</v>
      </c>
      <c r="F8" s="78">
        <v>26</v>
      </c>
      <c r="G8" s="78">
        <v>392</v>
      </c>
      <c r="H8" s="94">
        <f t="shared" si="0"/>
        <v>506.02766722779103</v>
      </c>
      <c r="I8" s="97">
        <f t="shared" si="1"/>
        <v>0.6323764899122607</v>
      </c>
      <c r="J8" s="78"/>
    </row>
    <row r="9" spans="1:10" x14ac:dyDescent="0.15">
      <c r="A9" s="35">
        <v>25</v>
      </c>
      <c r="B9" s="35">
        <v>392</v>
      </c>
      <c r="C9" s="40">
        <f t="shared" si="2"/>
        <v>506.02766722779103</v>
      </c>
      <c r="D9" s="43">
        <f t="shared" si="3"/>
        <v>0.6323764899122607</v>
      </c>
      <c r="F9" s="78">
        <v>25</v>
      </c>
      <c r="G9" s="78">
        <v>392</v>
      </c>
      <c r="H9" s="94">
        <f t="shared" si="0"/>
        <v>506.02766722779103</v>
      </c>
      <c r="I9" s="97">
        <f t="shared" si="1"/>
        <v>0.6323764899122607</v>
      </c>
      <c r="J9" s="78"/>
    </row>
    <row r="10" spans="1:10" x14ac:dyDescent="0.15">
      <c r="A10" s="35">
        <v>24</v>
      </c>
      <c r="B10" s="35">
        <v>392</v>
      </c>
      <c r="C10" s="40">
        <f t="shared" si="2"/>
        <v>506.02766722779103</v>
      </c>
      <c r="D10" s="43">
        <f t="shared" si="3"/>
        <v>0.6323764899122607</v>
      </c>
      <c r="F10" s="78">
        <v>24</v>
      </c>
      <c r="G10" s="78">
        <v>392</v>
      </c>
      <c r="H10" s="94">
        <f t="shared" si="0"/>
        <v>506.02766722779103</v>
      </c>
      <c r="I10" s="97">
        <f t="shared" si="1"/>
        <v>0.6323764899122607</v>
      </c>
      <c r="J10" s="78"/>
    </row>
    <row r="11" spans="1:10" x14ac:dyDescent="0.15">
      <c r="A11" s="35">
        <v>23</v>
      </c>
      <c r="B11" s="35">
        <v>392</v>
      </c>
      <c r="C11" s="40">
        <f t="shared" si="2"/>
        <v>506.02766722779103</v>
      </c>
      <c r="D11" s="43">
        <f t="shared" si="3"/>
        <v>0.6323764899122607</v>
      </c>
      <c r="F11" s="78">
        <v>23</v>
      </c>
      <c r="G11" s="78">
        <v>392</v>
      </c>
      <c r="H11" s="94">
        <f t="shared" si="0"/>
        <v>506.02766722779103</v>
      </c>
      <c r="I11" s="97">
        <f t="shared" si="1"/>
        <v>0.6323764899122607</v>
      </c>
      <c r="J11" s="78"/>
    </row>
    <row r="12" spans="1:10" x14ac:dyDescent="0.15">
      <c r="A12" s="35">
        <v>22</v>
      </c>
      <c r="B12" s="35">
        <v>392</v>
      </c>
      <c r="C12" s="40">
        <f t="shared" si="2"/>
        <v>506.02766722779103</v>
      </c>
      <c r="D12" s="43">
        <f t="shared" si="3"/>
        <v>0.6323764899122607</v>
      </c>
      <c r="F12" s="78">
        <v>22</v>
      </c>
      <c r="G12" s="78">
        <v>392</v>
      </c>
      <c r="H12" s="94">
        <f t="shared" si="0"/>
        <v>506.02766722779103</v>
      </c>
      <c r="I12" s="97">
        <f t="shared" si="1"/>
        <v>0.6323764899122607</v>
      </c>
      <c r="J12" s="78"/>
    </row>
    <row r="13" spans="1:10" x14ac:dyDescent="0.15">
      <c r="A13" s="35">
        <v>21</v>
      </c>
      <c r="B13" s="35">
        <v>547</v>
      </c>
      <c r="C13" s="40">
        <f t="shared" si="2"/>
        <v>633.72628160744603</v>
      </c>
      <c r="D13" s="43">
        <f t="shared" si="3"/>
        <v>0.50494986445618184</v>
      </c>
      <c r="F13" s="78">
        <v>21</v>
      </c>
      <c r="G13" s="78">
        <v>547</v>
      </c>
      <c r="H13" s="94">
        <f t="shared" si="0"/>
        <v>633.72628160744603</v>
      </c>
      <c r="I13" s="97">
        <f t="shared" si="1"/>
        <v>0.50494986445618184</v>
      </c>
      <c r="J13" s="78"/>
    </row>
    <row r="14" spans="1:10" x14ac:dyDescent="0.15">
      <c r="A14" s="35">
        <v>20</v>
      </c>
      <c r="B14" s="35">
        <v>422</v>
      </c>
      <c r="C14" s="40">
        <f t="shared" si="2"/>
        <v>529.60740176096476</v>
      </c>
      <c r="D14" s="43">
        <f t="shared" si="3"/>
        <v>0.60422116257436698</v>
      </c>
      <c r="F14" s="78">
        <v>20</v>
      </c>
      <c r="G14" s="78">
        <v>422</v>
      </c>
      <c r="H14" s="94">
        <f t="shared" si="0"/>
        <v>529.60740176096476</v>
      </c>
      <c r="I14" s="97">
        <f t="shared" si="1"/>
        <v>0.60422116257436698</v>
      </c>
      <c r="J14" s="78"/>
    </row>
    <row r="15" spans="1:10" x14ac:dyDescent="0.15">
      <c r="A15" s="35">
        <v>19</v>
      </c>
      <c r="B15" s="35">
        <v>422</v>
      </c>
      <c r="C15" s="40">
        <f t="shared" si="2"/>
        <v>529.60740176096476</v>
      </c>
      <c r="D15" s="43">
        <f t="shared" si="3"/>
        <v>0.60422116257436698</v>
      </c>
      <c r="F15" s="78">
        <v>19</v>
      </c>
      <c r="G15" s="78">
        <v>422</v>
      </c>
      <c r="H15" s="94">
        <f t="shared" si="0"/>
        <v>529.60740176096476</v>
      </c>
      <c r="I15" s="97">
        <f t="shared" si="1"/>
        <v>0.60422116257436698</v>
      </c>
      <c r="J15" s="78"/>
    </row>
    <row r="16" spans="1:10" x14ac:dyDescent="0.15">
      <c r="A16" s="35">
        <v>18</v>
      </c>
      <c r="B16" s="35">
        <v>422</v>
      </c>
      <c r="C16" s="40">
        <f t="shared" si="2"/>
        <v>529.60740176096476</v>
      </c>
      <c r="D16" s="43">
        <f t="shared" si="3"/>
        <v>0.60422116257436698</v>
      </c>
      <c r="F16" s="78">
        <v>18</v>
      </c>
      <c r="G16" s="78">
        <v>422</v>
      </c>
      <c r="H16" s="94">
        <f t="shared" si="0"/>
        <v>529.60740176096476</v>
      </c>
      <c r="I16" s="97">
        <f t="shared" si="1"/>
        <v>0.60422116257436698</v>
      </c>
      <c r="J16" s="78"/>
    </row>
    <row r="17" spans="1:10" x14ac:dyDescent="0.15">
      <c r="A17" s="35">
        <v>17</v>
      </c>
      <c r="B17" s="35">
        <v>422</v>
      </c>
      <c r="C17" s="40">
        <f t="shared" si="2"/>
        <v>529.60740176096476</v>
      </c>
      <c r="D17" s="43">
        <f t="shared" si="3"/>
        <v>0.60422116257436698</v>
      </c>
      <c r="F17" s="78">
        <v>17</v>
      </c>
      <c r="G17" s="78">
        <v>422</v>
      </c>
      <c r="H17" s="94">
        <f t="shared" si="0"/>
        <v>529.60740176096476</v>
      </c>
      <c r="I17" s="97">
        <f t="shared" si="1"/>
        <v>0.60422116257436698</v>
      </c>
      <c r="J17" s="78"/>
    </row>
    <row r="18" spans="1:10" x14ac:dyDescent="0.15">
      <c r="A18" s="35">
        <v>16</v>
      </c>
      <c r="B18" s="35">
        <v>512</v>
      </c>
      <c r="C18" s="40">
        <f t="shared" si="2"/>
        <v>603.7747924516226</v>
      </c>
      <c r="D18" s="43">
        <f t="shared" si="3"/>
        <v>0.52999894000318004</v>
      </c>
      <c r="F18" s="78">
        <v>16</v>
      </c>
      <c r="G18" s="78">
        <v>512</v>
      </c>
      <c r="H18" s="94">
        <f t="shared" si="0"/>
        <v>603.7747924516226</v>
      </c>
      <c r="I18" s="97">
        <f t="shared" si="1"/>
        <v>0.52999894000318004</v>
      </c>
      <c r="J18" s="78"/>
    </row>
    <row r="19" spans="1:10" x14ac:dyDescent="0.15">
      <c r="A19" s="35">
        <v>15</v>
      </c>
      <c r="B19" s="35">
        <v>432</v>
      </c>
      <c r="C19" s="40">
        <f t="shared" si="2"/>
        <v>537.60952372516613</v>
      </c>
      <c r="D19" s="43">
        <f t="shared" si="3"/>
        <v>0.59522755062573762</v>
      </c>
      <c r="F19" s="78">
        <v>15</v>
      </c>
      <c r="G19" s="78">
        <v>432</v>
      </c>
      <c r="H19" s="94">
        <f t="shared" si="0"/>
        <v>537.60952372516613</v>
      </c>
      <c r="I19" s="97">
        <f t="shared" si="1"/>
        <v>0.59522755062573762</v>
      </c>
      <c r="J19" s="78"/>
    </row>
    <row r="20" spans="1:10" x14ac:dyDescent="0.15">
      <c r="A20" s="35">
        <v>14</v>
      </c>
      <c r="B20" s="35">
        <v>432</v>
      </c>
      <c r="C20" s="40">
        <f t="shared" si="2"/>
        <v>537.60952372516613</v>
      </c>
      <c r="D20" s="43">
        <f t="shared" si="3"/>
        <v>0.59522755062573762</v>
      </c>
      <c r="F20" s="78">
        <v>14</v>
      </c>
      <c r="G20" s="78">
        <v>432</v>
      </c>
      <c r="H20" s="94">
        <f t="shared" si="0"/>
        <v>537.60952372516613</v>
      </c>
      <c r="I20" s="97">
        <f t="shared" si="1"/>
        <v>0.59522755062573762</v>
      </c>
      <c r="J20" s="78"/>
    </row>
    <row r="21" spans="1:10" x14ac:dyDescent="0.15">
      <c r="A21" s="35">
        <v>13</v>
      </c>
      <c r="B21" s="35">
        <v>392</v>
      </c>
      <c r="C21" s="40">
        <f t="shared" si="2"/>
        <v>506.02766722779103</v>
      </c>
      <c r="D21" s="43">
        <f t="shared" si="3"/>
        <v>0.6323764899122607</v>
      </c>
      <c r="F21" s="78">
        <v>13</v>
      </c>
      <c r="G21" s="78">
        <v>392</v>
      </c>
      <c r="H21" s="94">
        <f t="shared" si="0"/>
        <v>506.02766722779103</v>
      </c>
      <c r="I21" s="97">
        <f t="shared" si="1"/>
        <v>0.6323764899122607</v>
      </c>
      <c r="J21" s="78"/>
    </row>
    <row r="22" spans="1:10" x14ac:dyDescent="0.15">
      <c r="A22" s="35">
        <v>12</v>
      </c>
      <c r="B22" s="35">
        <v>392</v>
      </c>
      <c r="C22" s="40">
        <f t="shared" si="2"/>
        <v>506.02766722779103</v>
      </c>
      <c r="D22" s="43">
        <f t="shared" si="3"/>
        <v>0.6323764899122607</v>
      </c>
      <c r="F22" s="78">
        <v>12</v>
      </c>
      <c r="G22" s="78">
        <v>392</v>
      </c>
      <c r="H22" s="94">
        <f t="shared" si="0"/>
        <v>506.02766722779103</v>
      </c>
      <c r="I22" s="97">
        <f t="shared" si="1"/>
        <v>0.6323764899122607</v>
      </c>
      <c r="J22" s="78"/>
    </row>
    <row r="23" spans="1:10" x14ac:dyDescent="0.15">
      <c r="A23" s="35">
        <v>11</v>
      </c>
      <c r="B23" s="35">
        <v>392</v>
      </c>
      <c r="C23" s="40">
        <f t="shared" si="2"/>
        <v>506.02766722779103</v>
      </c>
      <c r="D23" s="43">
        <f t="shared" si="3"/>
        <v>0.6323764899122607</v>
      </c>
      <c r="F23" s="78">
        <v>11</v>
      </c>
      <c r="G23" s="78">
        <v>392</v>
      </c>
      <c r="H23" s="94">
        <f t="shared" si="0"/>
        <v>506.02766722779103</v>
      </c>
      <c r="I23" s="97">
        <f t="shared" si="1"/>
        <v>0.6323764899122607</v>
      </c>
      <c r="J23" s="78"/>
    </row>
    <row r="24" spans="1:10" x14ac:dyDescent="0.15">
      <c r="A24" s="35">
        <v>10</v>
      </c>
      <c r="B24" s="35">
        <v>432</v>
      </c>
      <c r="C24" s="40">
        <f t="shared" si="2"/>
        <v>537.60952372516613</v>
      </c>
      <c r="D24" s="43">
        <f t="shared" si="3"/>
        <v>0.59522755062573762</v>
      </c>
      <c r="F24" s="78">
        <v>10</v>
      </c>
      <c r="G24" s="78">
        <v>432</v>
      </c>
      <c r="H24" s="94">
        <f t="shared" si="0"/>
        <v>537.60952372516613</v>
      </c>
      <c r="I24" s="97">
        <f t="shared" si="1"/>
        <v>0.59522755062573762</v>
      </c>
      <c r="J24" s="78"/>
    </row>
    <row r="25" spans="1:10" x14ac:dyDescent="0.15">
      <c r="A25" s="35">
        <v>9</v>
      </c>
      <c r="B25" s="35">
        <v>432</v>
      </c>
      <c r="C25" s="40">
        <f t="shared" si="2"/>
        <v>537.60952372516613</v>
      </c>
      <c r="D25" s="43">
        <f t="shared" si="3"/>
        <v>0.59522755062573762</v>
      </c>
      <c r="F25" s="78">
        <v>9</v>
      </c>
      <c r="G25" s="78">
        <v>432</v>
      </c>
      <c r="H25" s="94">
        <f t="shared" si="0"/>
        <v>537.60952372516613</v>
      </c>
      <c r="I25" s="97">
        <f t="shared" si="1"/>
        <v>0.59522755062573762</v>
      </c>
      <c r="J25" s="78"/>
    </row>
    <row r="26" spans="1:10" x14ac:dyDescent="0.15">
      <c r="A26" s="35">
        <v>8</v>
      </c>
      <c r="B26" s="35">
        <v>432</v>
      </c>
      <c r="C26" s="40">
        <f t="shared" si="2"/>
        <v>537.60952372516613</v>
      </c>
      <c r="D26" s="43">
        <f t="shared" si="3"/>
        <v>0.59522755062573762</v>
      </c>
      <c r="F26" s="78">
        <v>8</v>
      </c>
      <c r="G26" s="78">
        <v>432</v>
      </c>
      <c r="H26" s="94">
        <f t="shared" si="0"/>
        <v>537.60952372516613</v>
      </c>
      <c r="I26" s="97">
        <f t="shared" si="1"/>
        <v>0.59522755062573762</v>
      </c>
      <c r="J26" s="78"/>
    </row>
    <row r="27" spans="1:10" x14ac:dyDescent="0.15">
      <c r="A27" s="35">
        <v>7</v>
      </c>
      <c r="B27" s="35">
        <v>432</v>
      </c>
      <c r="C27" s="40">
        <f t="shared" si="2"/>
        <v>537.60952372516613</v>
      </c>
      <c r="D27" s="43">
        <f t="shared" si="3"/>
        <v>0.59522755062573762</v>
      </c>
      <c r="F27" s="78">
        <v>7</v>
      </c>
      <c r="G27" s="78">
        <v>432</v>
      </c>
      <c r="H27" s="94">
        <f t="shared" si="0"/>
        <v>537.60952372516613</v>
      </c>
      <c r="I27" s="97">
        <f t="shared" si="1"/>
        <v>0.59522755062573762</v>
      </c>
      <c r="J27" s="78"/>
    </row>
    <row r="28" spans="1:10" x14ac:dyDescent="0.15">
      <c r="A28" s="35">
        <v>6</v>
      </c>
      <c r="B28" s="35">
        <v>432</v>
      </c>
      <c r="C28" s="40">
        <f t="shared" si="2"/>
        <v>537.60952372516613</v>
      </c>
      <c r="D28" s="43">
        <f t="shared" si="3"/>
        <v>0.59522755062573762</v>
      </c>
      <c r="F28" s="78">
        <v>6</v>
      </c>
      <c r="G28" s="78">
        <v>432</v>
      </c>
      <c r="H28" s="94">
        <f t="shared" si="0"/>
        <v>537.60952372516613</v>
      </c>
      <c r="I28" s="97">
        <f t="shared" si="1"/>
        <v>0.59522755062573762</v>
      </c>
      <c r="J28" s="78"/>
    </row>
    <row r="29" spans="1:10" x14ac:dyDescent="0.15">
      <c r="A29" s="35">
        <v>5</v>
      </c>
      <c r="B29" s="35">
        <v>432</v>
      </c>
      <c r="C29" s="40">
        <f t="shared" si="2"/>
        <v>537.60952372516613</v>
      </c>
      <c r="D29" s="43">
        <f t="shared" si="3"/>
        <v>0.59522755062573762</v>
      </c>
      <c r="F29" s="78">
        <v>5</v>
      </c>
      <c r="G29" s="78">
        <v>432</v>
      </c>
      <c r="H29" s="94">
        <f t="shared" si="0"/>
        <v>537.60952372516613</v>
      </c>
      <c r="I29" s="97">
        <f t="shared" si="1"/>
        <v>0.59522755062573762</v>
      </c>
      <c r="J29" s="78"/>
    </row>
    <row r="30" spans="1:10" x14ac:dyDescent="0.15">
      <c r="A30" s="35">
        <v>4</v>
      </c>
      <c r="B30" s="35">
        <v>432</v>
      </c>
      <c r="C30" s="40">
        <f t="shared" si="2"/>
        <v>537.60952372516613</v>
      </c>
      <c r="D30" s="43">
        <f t="shared" si="3"/>
        <v>0.59522755062573762</v>
      </c>
      <c r="F30" s="78">
        <v>4</v>
      </c>
      <c r="G30" s="78">
        <v>432</v>
      </c>
      <c r="H30" s="94">
        <f t="shared" si="0"/>
        <v>537.60952372516613</v>
      </c>
      <c r="I30" s="97">
        <f t="shared" si="1"/>
        <v>0.59522755062573762</v>
      </c>
      <c r="J30" s="78"/>
    </row>
    <row r="31" spans="1:10" x14ac:dyDescent="0.15">
      <c r="A31" s="35">
        <v>3</v>
      </c>
      <c r="B31" s="35">
        <v>432</v>
      </c>
      <c r="C31" s="40">
        <f t="shared" si="2"/>
        <v>537.60952372516613</v>
      </c>
      <c r="D31" s="43">
        <f t="shared" si="3"/>
        <v>0.59522755062573762</v>
      </c>
      <c r="F31" s="78">
        <v>3</v>
      </c>
      <c r="G31" s="78">
        <v>432</v>
      </c>
      <c r="H31" s="94">
        <f t="shared" si="0"/>
        <v>537.60952372516613</v>
      </c>
      <c r="I31" s="97">
        <f t="shared" si="1"/>
        <v>0.59522755062573762</v>
      </c>
      <c r="J31" s="78"/>
    </row>
    <row r="32" spans="1:10" x14ac:dyDescent="0.15">
      <c r="A32" s="35">
        <v>2</v>
      </c>
      <c r="B32" s="35">
        <v>432</v>
      </c>
      <c r="C32" s="40">
        <f t="shared" si="2"/>
        <v>537.60952372516613</v>
      </c>
      <c r="D32" s="43">
        <f t="shared" si="3"/>
        <v>0.59522755062573762</v>
      </c>
      <c r="F32" s="78">
        <v>2</v>
      </c>
      <c r="G32" s="78">
        <v>432</v>
      </c>
      <c r="H32" s="94">
        <f t="shared" si="0"/>
        <v>537.60952372516613</v>
      </c>
      <c r="I32" s="97">
        <f t="shared" si="1"/>
        <v>0.59522755062573762</v>
      </c>
      <c r="J32" s="78"/>
    </row>
    <row r="33" spans="1:10" x14ac:dyDescent="0.15">
      <c r="A33" s="35">
        <v>1</v>
      </c>
      <c r="B33" s="35">
        <v>462</v>
      </c>
      <c r="C33" s="40">
        <f t="shared" si="2"/>
        <v>562</v>
      </c>
      <c r="D33" s="43">
        <f t="shared" si="3"/>
        <v>0.56939501779359436</v>
      </c>
      <c r="F33" s="78">
        <v>1</v>
      </c>
      <c r="G33" s="78">
        <v>462</v>
      </c>
      <c r="H33" s="94">
        <f t="shared" si="0"/>
        <v>562</v>
      </c>
      <c r="I33" s="97">
        <f t="shared" si="1"/>
        <v>0.56939501779359436</v>
      </c>
      <c r="J33" s="78"/>
    </row>
  </sheetData>
  <phoneticPr fontId="18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N解析_NS</vt:lpstr>
      <vt:lpstr>N解析_NS-トラス</vt:lpstr>
      <vt:lpstr>NS_層_層間変形</vt:lpstr>
      <vt:lpstr>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Yosuke</dc:creator>
  <cp:lastModifiedBy>k-shirasaki</cp:lastModifiedBy>
  <cp:lastPrinted>2014-01-14T15:23:07Z</cp:lastPrinted>
  <dcterms:created xsi:type="dcterms:W3CDTF">2013-12-23T11:56:07Z</dcterms:created>
  <dcterms:modified xsi:type="dcterms:W3CDTF">2016-03-08T04:16:43Z</dcterms:modified>
</cp:coreProperties>
</file>