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shirasaki\Desktop\白崎さんへ\"/>
    </mc:Choice>
  </mc:AlternateContent>
  <bookViews>
    <workbookView xWindow="0" yWindow="0" windowWidth="28800" windowHeight="1303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Y7" i="1" l="1"/>
  <c r="CZ7" i="1"/>
  <c r="DA7" i="1"/>
  <c r="DB7" i="1"/>
  <c r="DC7" i="1"/>
  <c r="CY9" i="1"/>
  <c r="CZ9" i="1"/>
  <c r="DA9" i="1"/>
  <c r="DB9" i="1"/>
  <c r="DC9" i="1"/>
  <c r="CY11" i="1"/>
  <c r="CZ11" i="1"/>
  <c r="DA11" i="1"/>
  <c r="DB11" i="1"/>
  <c r="DC11" i="1"/>
  <c r="CY13" i="1"/>
  <c r="CZ13" i="1"/>
  <c r="DA13" i="1"/>
  <c r="DB13" i="1"/>
  <c r="DC13" i="1"/>
  <c r="CY15" i="1"/>
  <c r="CZ15" i="1"/>
  <c r="DA15" i="1"/>
  <c r="DB15" i="1"/>
  <c r="DC15" i="1"/>
  <c r="CY17" i="1"/>
  <c r="CZ17" i="1"/>
  <c r="DA17" i="1"/>
  <c r="DB17" i="1"/>
  <c r="DC17" i="1"/>
  <c r="CY19" i="1"/>
  <c r="CZ19" i="1"/>
  <c r="DA19" i="1"/>
  <c r="DB19" i="1"/>
  <c r="DC19" i="1"/>
  <c r="CY21" i="1"/>
  <c r="CZ21" i="1"/>
  <c r="DA21" i="1"/>
  <c r="DB21" i="1"/>
  <c r="DC21" i="1"/>
  <c r="CY23" i="1"/>
  <c r="CZ23" i="1"/>
  <c r="DA23" i="1"/>
  <c r="DB23" i="1"/>
  <c r="DC23" i="1"/>
  <c r="CY25" i="1"/>
  <c r="CZ25" i="1"/>
  <c r="DA25" i="1"/>
  <c r="DB25" i="1"/>
  <c r="DC25" i="1"/>
  <c r="CY27" i="1"/>
  <c r="CZ27" i="1"/>
  <c r="DA27" i="1"/>
  <c r="DB27" i="1"/>
  <c r="DC27" i="1"/>
  <c r="CY29" i="1"/>
  <c r="CZ29" i="1"/>
  <c r="DA29" i="1"/>
  <c r="DB29" i="1"/>
  <c r="DC29" i="1"/>
  <c r="CY31" i="1"/>
  <c r="CZ31" i="1"/>
  <c r="DA31" i="1"/>
  <c r="DB31" i="1"/>
  <c r="DC31" i="1"/>
  <c r="CY33" i="1"/>
  <c r="CZ33" i="1"/>
  <c r="DA33" i="1"/>
  <c r="DB33" i="1"/>
  <c r="DC33" i="1"/>
  <c r="CY35" i="1"/>
  <c r="CZ35" i="1"/>
  <c r="DA35" i="1"/>
  <c r="DB35" i="1"/>
  <c r="DC35" i="1"/>
  <c r="CY37" i="1"/>
  <c r="CZ37" i="1"/>
  <c r="DA37" i="1"/>
  <c r="DB37" i="1"/>
  <c r="DC37" i="1"/>
  <c r="CY39" i="1"/>
  <c r="CZ39" i="1"/>
  <c r="DA39" i="1"/>
  <c r="DB39" i="1"/>
  <c r="DC39" i="1"/>
  <c r="CY41" i="1"/>
  <c r="CZ41" i="1"/>
  <c r="DA41" i="1"/>
  <c r="DB41" i="1"/>
  <c r="DC41" i="1"/>
  <c r="CY43" i="1"/>
  <c r="CZ43" i="1"/>
  <c r="DA43" i="1"/>
  <c r="DB43" i="1"/>
  <c r="DC43" i="1"/>
  <c r="CY45" i="1"/>
  <c r="CZ45" i="1"/>
  <c r="DA45" i="1"/>
  <c r="DB45" i="1"/>
  <c r="DC45" i="1"/>
  <c r="CY47" i="1"/>
  <c r="CZ47" i="1"/>
  <c r="DA47" i="1"/>
  <c r="DB47" i="1"/>
  <c r="DC47" i="1"/>
  <c r="CY49" i="1"/>
  <c r="CZ49" i="1"/>
  <c r="DA49" i="1"/>
  <c r="DB49" i="1"/>
  <c r="DC49" i="1"/>
  <c r="CY51" i="1"/>
  <c r="CZ51" i="1"/>
  <c r="DA51" i="1"/>
  <c r="DB51" i="1"/>
  <c r="DC51" i="1"/>
  <c r="CY53" i="1"/>
  <c r="CZ53" i="1"/>
  <c r="DA53" i="1"/>
  <c r="DB53" i="1"/>
  <c r="DC53" i="1"/>
  <c r="CY55" i="1"/>
  <c r="CZ55" i="1"/>
  <c r="DA55" i="1"/>
  <c r="DB55" i="1"/>
  <c r="DC55" i="1"/>
  <c r="CY57" i="1"/>
  <c r="CZ57" i="1"/>
  <c r="DA57" i="1"/>
  <c r="DB57" i="1"/>
  <c r="DC57" i="1"/>
  <c r="CY59" i="1"/>
  <c r="CZ59" i="1"/>
  <c r="DA59" i="1"/>
  <c r="DB59" i="1"/>
  <c r="DC59" i="1"/>
  <c r="CY61" i="1"/>
  <c r="CZ61" i="1"/>
  <c r="DA61" i="1"/>
  <c r="DB61" i="1"/>
  <c r="DC61" i="1"/>
  <c r="CY63" i="1"/>
  <c r="CZ63" i="1"/>
  <c r="DA63" i="1"/>
  <c r="DB63" i="1"/>
  <c r="DC63" i="1"/>
  <c r="CZ5" i="1"/>
  <c r="DA5" i="1"/>
  <c r="DB5" i="1"/>
  <c r="DC5" i="1"/>
  <c r="CY5" i="1"/>
  <c r="CM7" i="1"/>
  <c r="CN7" i="1"/>
  <c r="CO7" i="1"/>
  <c r="CP7" i="1"/>
  <c r="CQ7" i="1"/>
  <c r="CM9" i="1"/>
  <c r="CN9" i="1"/>
  <c r="CO9" i="1"/>
  <c r="CP9" i="1"/>
  <c r="CQ9" i="1"/>
  <c r="CM11" i="1"/>
  <c r="CN11" i="1"/>
  <c r="CO11" i="1"/>
  <c r="CP11" i="1"/>
  <c r="CQ11" i="1"/>
  <c r="CM13" i="1"/>
  <c r="CN13" i="1"/>
  <c r="CO13" i="1"/>
  <c r="CP13" i="1"/>
  <c r="CQ13" i="1"/>
  <c r="CM15" i="1"/>
  <c r="CN15" i="1"/>
  <c r="CO15" i="1"/>
  <c r="CP15" i="1"/>
  <c r="CQ15" i="1"/>
  <c r="CM17" i="1"/>
  <c r="CN17" i="1"/>
  <c r="CO17" i="1"/>
  <c r="CP17" i="1"/>
  <c r="CQ17" i="1"/>
  <c r="CM19" i="1"/>
  <c r="CN19" i="1"/>
  <c r="CO19" i="1"/>
  <c r="CP19" i="1"/>
  <c r="CQ19" i="1"/>
  <c r="CM21" i="1"/>
  <c r="CN21" i="1"/>
  <c r="CO21" i="1"/>
  <c r="CP21" i="1"/>
  <c r="CQ21" i="1"/>
  <c r="CM23" i="1"/>
  <c r="CN23" i="1"/>
  <c r="CO23" i="1"/>
  <c r="CP23" i="1"/>
  <c r="CQ23" i="1"/>
  <c r="CM25" i="1"/>
  <c r="CN25" i="1"/>
  <c r="CO25" i="1"/>
  <c r="CP25" i="1"/>
  <c r="CQ25" i="1"/>
  <c r="CM27" i="1"/>
  <c r="CN27" i="1"/>
  <c r="CO27" i="1"/>
  <c r="CP27" i="1"/>
  <c r="CQ27" i="1"/>
  <c r="CM29" i="1"/>
  <c r="CN29" i="1"/>
  <c r="CO29" i="1"/>
  <c r="CP29" i="1"/>
  <c r="CQ29" i="1"/>
  <c r="CM31" i="1"/>
  <c r="CN31" i="1"/>
  <c r="CO31" i="1"/>
  <c r="CP31" i="1"/>
  <c r="CQ31" i="1"/>
  <c r="CM33" i="1"/>
  <c r="CN33" i="1"/>
  <c r="CO33" i="1"/>
  <c r="CP33" i="1"/>
  <c r="CQ33" i="1"/>
  <c r="CM35" i="1"/>
  <c r="CN35" i="1"/>
  <c r="CO35" i="1"/>
  <c r="CP35" i="1"/>
  <c r="CQ35" i="1"/>
  <c r="CM37" i="1"/>
  <c r="CN37" i="1"/>
  <c r="CO37" i="1"/>
  <c r="CP37" i="1"/>
  <c r="CQ37" i="1"/>
  <c r="CM39" i="1"/>
  <c r="CN39" i="1"/>
  <c r="CO39" i="1"/>
  <c r="CP39" i="1"/>
  <c r="CQ39" i="1"/>
  <c r="CM41" i="1"/>
  <c r="CN41" i="1"/>
  <c r="CO41" i="1"/>
  <c r="CP41" i="1"/>
  <c r="CQ41" i="1"/>
  <c r="CM43" i="1"/>
  <c r="CN43" i="1"/>
  <c r="CO43" i="1"/>
  <c r="CP43" i="1"/>
  <c r="CQ43" i="1"/>
  <c r="CM45" i="1"/>
  <c r="CN45" i="1"/>
  <c r="CO45" i="1"/>
  <c r="CP45" i="1"/>
  <c r="CQ45" i="1"/>
  <c r="CM47" i="1"/>
  <c r="CN47" i="1"/>
  <c r="CO47" i="1"/>
  <c r="CP47" i="1"/>
  <c r="CQ47" i="1"/>
  <c r="CM49" i="1"/>
  <c r="CN49" i="1"/>
  <c r="CO49" i="1"/>
  <c r="CP49" i="1"/>
  <c r="CQ49" i="1"/>
  <c r="CM51" i="1"/>
  <c r="CN51" i="1"/>
  <c r="CO51" i="1"/>
  <c r="CP51" i="1"/>
  <c r="CQ51" i="1"/>
  <c r="CM53" i="1"/>
  <c r="CN53" i="1"/>
  <c r="CO53" i="1"/>
  <c r="CP53" i="1"/>
  <c r="CQ53" i="1"/>
  <c r="CM55" i="1"/>
  <c r="CN55" i="1"/>
  <c r="CO55" i="1"/>
  <c r="CP55" i="1"/>
  <c r="CQ55" i="1"/>
  <c r="CM57" i="1"/>
  <c r="CN57" i="1"/>
  <c r="CO57" i="1"/>
  <c r="CP57" i="1"/>
  <c r="CQ57" i="1"/>
  <c r="CM59" i="1"/>
  <c r="CN59" i="1"/>
  <c r="CO59" i="1"/>
  <c r="CP59" i="1"/>
  <c r="CQ59" i="1"/>
  <c r="CM61" i="1"/>
  <c r="CN61" i="1"/>
  <c r="CO61" i="1"/>
  <c r="CP61" i="1"/>
  <c r="CQ61" i="1"/>
  <c r="CM63" i="1"/>
  <c r="CN63" i="1"/>
  <c r="CO63" i="1"/>
  <c r="CP63" i="1"/>
  <c r="CQ63" i="1"/>
  <c r="CN5" i="1"/>
  <c r="CO5" i="1"/>
  <c r="CP5" i="1"/>
  <c r="CQ5" i="1"/>
  <c r="CM5" i="1"/>
  <c r="AM42" i="1" l="1"/>
  <c r="AN42" i="1"/>
  <c r="AO42" i="1"/>
  <c r="AP42" i="1"/>
  <c r="AQ42" i="1"/>
  <c r="AM43" i="1"/>
  <c r="AN43" i="1"/>
  <c r="AO43" i="1"/>
  <c r="AP43" i="1"/>
  <c r="AQ43" i="1"/>
  <c r="AM44" i="1"/>
  <c r="AN44" i="1"/>
  <c r="AO44" i="1"/>
  <c r="AP44" i="1"/>
  <c r="AQ44" i="1"/>
  <c r="AM45" i="1"/>
  <c r="AN45" i="1"/>
  <c r="AO45" i="1"/>
  <c r="AP45" i="1"/>
  <c r="AQ45" i="1"/>
  <c r="AM46" i="1"/>
  <c r="AN46" i="1"/>
  <c r="AO46" i="1"/>
  <c r="AP46" i="1"/>
  <c r="AQ46" i="1"/>
  <c r="AM47" i="1"/>
  <c r="AN47" i="1"/>
  <c r="AO47" i="1"/>
  <c r="AP47" i="1"/>
  <c r="AQ47" i="1"/>
  <c r="AM48" i="1"/>
  <c r="AN48" i="1"/>
  <c r="AO48" i="1"/>
  <c r="AP48" i="1"/>
  <c r="AQ48" i="1"/>
  <c r="AM49" i="1"/>
  <c r="AN49" i="1"/>
  <c r="AO49" i="1"/>
  <c r="AP49" i="1"/>
  <c r="AQ49" i="1"/>
  <c r="AM50" i="1"/>
  <c r="AN50" i="1"/>
  <c r="AO50" i="1"/>
  <c r="AP50" i="1"/>
  <c r="AQ50" i="1"/>
  <c r="AM51" i="1"/>
  <c r="AN51" i="1"/>
  <c r="AO51" i="1"/>
  <c r="AP51" i="1"/>
  <c r="AQ51" i="1"/>
  <c r="AM52" i="1"/>
  <c r="AN52" i="1"/>
  <c r="AO52" i="1"/>
  <c r="AP52" i="1"/>
  <c r="AQ52" i="1"/>
  <c r="AM53" i="1"/>
  <c r="AN53" i="1"/>
  <c r="AO53" i="1"/>
  <c r="AP53" i="1"/>
  <c r="AQ53" i="1"/>
  <c r="AM54" i="1"/>
  <c r="AN54" i="1"/>
  <c r="AO54" i="1"/>
  <c r="AP54" i="1"/>
  <c r="AQ54" i="1"/>
  <c r="AM55" i="1"/>
  <c r="AN55" i="1"/>
  <c r="AO55" i="1"/>
  <c r="AP55" i="1"/>
  <c r="AQ55" i="1"/>
  <c r="AM56" i="1"/>
  <c r="AN56" i="1"/>
  <c r="AO56" i="1"/>
  <c r="AP56" i="1"/>
  <c r="AQ56" i="1"/>
  <c r="AM57" i="1"/>
  <c r="AN57" i="1"/>
  <c r="AO57" i="1"/>
  <c r="AP57" i="1"/>
  <c r="AQ57" i="1"/>
  <c r="AM58" i="1"/>
  <c r="AN58" i="1"/>
  <c r="AO58" i="1"/>
  <c r="AP58" i="1"/>
  <c r="AQ58" i="1"/>
  <c r="AM59" i="1"/>
  <c r="AN59" i="1"/>
  <c r="AO59" i="1"/>
  <c r="AP59" i="1"/>
  <c r="AQ59" i="1"/>
  <c r="AM60" i="1"/>
  <c r="AN60" i="1"/>
  <c r="AO60" i="1"/>
  <c r="AP60" i="1"/>
  <c r="AQ60" i="1"/>
  <c r="AM61" i="1"/>
  <c r="AN61" i="1"/>
  <c r="AO61" i="1"/>
  <c r="AP61" i="1"/>
  <c r="AQ61" i="1"/>
  <c r="AM62" i="1"/>
  <c r="AN62" i="1"/>
  <c r="AO62" i="1"/>
  <c r="AP62" i="1"/>
  <c r="AQ62" i="1"/>
  <c r="AM63" i="1"/>
  <c r="AN63" i="1"/>
  <c r="AO63" i="1"/>
  <c r="AP63" i="1"/>
  <c r="AQ63" i="1"/>
  <c r="AM64" i="1"/>
  <c r="AN64" i="1"/>
  <c r="AO64" i="1"/>
  <c r="AP64" i="1"/>
  <c r="AQ64" i="1"/>
  <c r="AM65" i="1"/>
  <c r="AN65" i="1"/>
  <c r="AO65" i="1"/>
  <c r="AP65" i="1"/>
  <c r="AQ65" i="1"/>
  <c r="AM66" i="1"/>
  <c r="AN66" i="1"/>
  <c r="AO66" i="1"/>
  <c r="AP66" i="1"/>
  <c r="AQ66" i="1"/>
  <c r="AM67" i="1"/>
  <c r="AN67" i="1"/>
  <c r="AO67" i="1"/>
  <c r="AP67" i="1"/>
  <c r="AQ67" i="1"/>
  <c r="AM68" i="1"/>
  <c r="AN68" i="1"/>
  <c r="AO68" i="1"/>
  <c r="AP68" i="1"/>
  <c r="AQ68" i="1"/>
  <c r="AM69" i="1"/>
  <c r="AN69" i="1"/>
  <c r="AO69" i="1"/>
  <c r="AP69" i="1"/>
  <c r="AQ69" i="1"/>
  <c r="AM70" i="1"/>
  <c r="AN70" i="1"/>
  <c r="AO70" i="1"/>
  <c r="AP70" i="1"/>
  <c r="AQ70" i="1"/>
  <c r="AM41" i="1"/>
  <c r="AN41" i="1"/>
  <c r="AO41" i="1"/>
  <c r="AP41" i="1"/>
  <c r="AQ41" i="1"/>
  <c r="AM6" i="1"/>
  <c r="AN6" i="1"/>
  <c r="AO6" i="1"/>
  <c r="AP6" i="1"/>
  <c r="AQ6" i="1"/>
  <c r="AM7" i="1"/>
  <c r="AN7" i="1"/>
  <c r="AO7" i="1"/>
  <c r="AP7" i="1"/>
  <c r="AQ7" i="1"/>
  <c r="AM8" i="1"/>
  <c r="AN8" i="1"/>
  <c r="AO8" i="1"/>
  <c r="AP8" i="1"/>
  <c r="AQ8" i="1"/>
  <c r="AM9" i="1"/>
  <c r="AN9" i="1"/>
  <c r="AO9" i="1"/>
  <c r="AP9" i="1"/>
  <c r="AQ9" i="1"/>
  <c r="AM10" i="1"/>
  <c r="AN10" i="1"/>
  <c r="AO10" i="1"/>
  <c r="AP10" i="1"/>
  <c r="AQ10" i="1"/>
  <c r="AM11" i="1"/>
  <c r="AN11" i="1"/>
  <c r="AO11" i="1"/>
  <c r="AP11" i="1"/>
  <c r="AQ11" i="1"/>
  <c r="AM12" i="1"/>
  <c r="AN12" i="1"/>
  <c r="AO12" i="1"/>
  <c r="AP12" i="1"/>
  <c r="AQ12" i="1"/>
  <c r="AM13" i="1"/>
  <c r="AN13" i="1"/>
  <c r="AO13" i="1"/>
  <c r="AP13" i="1"/>
  <c r="AQ13" i="1"/>
  <c r="AM14" i="1"/>
  <c r="AN14" i="1"/>
  <c r="AO14" i="1"/>
  <c r="AP14" i="1"/>
  <c r="AQ14" i="1"/>
  <c r="AM15" i="1"/>
  <c r="AN15" i="1"/>
  <c r="AO15" i="1"/>
  <c r="AP15" i="1"/>
  <c r="AQ15" i="1"/>
  <c r="AM16" i="1"/>
  <c r="AN16" i="1"/>
  <c r="AO16" i="1"/>
  <c r="AP16" i="1"/>
  <c r="AQ16" i="1"/>
  <c r="AM17" i="1"/>
  <c r="AN17" i="1"/>
  <c r="AO17" i="1"/>
  <c r="AP17" i="1"/>
  <c r="AQ17" i="1"/>
  <c r="AM18" i="1"/>
  <c r="AN18" i="1"/>
  <c r="AO18" i="1"/>
  <c r="AP18" i="1"/>
  <c r="AQ18" i="1"/>
  <c r="AM19" i="1"/>
  <c r="AN19" i="1"/>
  <c r="AO19" i="1"/>
  <c r="AP19" i="1"/>
  <c r="AQ19" i="1"/>
  <c r="AM20" i="1"/>
  <c r="AN20" i="1"/>
  <c r="AO20" i="1"/>
  <c r="AP20" i="1"/>
  <c r="AQ20" i="1"/>
  <c r="AM21" i="1"/>
  <c r="AN21" i="1"/>
  <c r="AO21" i="1"/>
  <c r="AP21" i="1"/>
  <c r="AQ21" i="1"/>
  <c r="AM22" i="1"/>
  <c r="AN22" i="1"/>
  <c r="AO22" i="1"/>
  <c r="AP22" i="1"/>
  <c r="AQ22" i="1"/>
  <c r="AM23" i="1"/>
  <c r="AN23" i="1"/>
  <c r="AO23" i="1"/>
  <c r="AP23" i="1"/>
  <c r="AQ23" i="1"/>
  <c r="AM24" i="1"/>
  <c r="AN24" i="1"/>
  <c r="AO24" i="1"/>
  <c r="AP24" i="1"/>
  <c r="AQ24" i="1"/>
  <c r="AM25" i="1"/>
  <c r="AN25" i="1"/>
  <c r="AO25" i="1"/>
  <c r="AP25" i="1"/>
  <c r="AQ25" i="1"/>
  <c r="AM26" i="1"/>
  <c r="AN26" i="1"/>
  <c r="AO26" i="1"/>
  <c r="AP26" i="1"/>
  <c r="AQ26" i="1"/>
  <c r="AM27" i="1"/>
  <c r="AN27" i="1"/>
  <c r="AO27" i="1"/>
  <c r="AP27" i="1"/>
  <c r="AQ27" i="1"/>
  <c r="AM28" i="1"/>
  <c r="AN28" i="1"/>
  <c r="AO28" i="1"/>
  <c r="AP28" i="1"/>
  <c r="AQ28" i="1"/>
  <c r="AM29" i="1"/>
  <c r="AN29" i="1"/>
  <c r="AO29" i="1"/>
  <c r="AP29" i="1"/>
  <c r="AQ29" i="1"/>
  <c r="AM30" i="1"/>
  <c r="AN30" i="1"/>
  <c r="AO30" i="1"/>
  <c r="AP30" i="1"/>
  <c r="AQ30" i="1"/>
  <c r="AM31" i="1"/>
  <c r="AN31" i="1"/>
  <c r="AO31" i="1"/>
  <c r="AP31" i="1"/>
  <c r="AQ31" i="1"/>
  <c r="AM32" i="1"/>
  <c r="AN32" i="1"/>
  <c r="AO32" i="1"/>
  <c r="AP32" i="1"/>
  <c r="AQ32" i="1"/>
  <c r="AM33" i="1"/>
  <c r="AN33" i="1"/>
  <c r="AO33" i="1"/>
  <c r="AP33" i="1"/>
  <c r="AQ33" i="1"/>
  <c r="AM34" i="1"/>
  <c r="AN34" i="1"/>
  <c r="AO34" i="1"/>
  <c r="AP34" i="1"/>
  <c r="AQ34" i="1"/>
  <c r="AM5" i="1"/>
  <c r="AN5" i="1"/>
  <c r="AO5" i="1"/>
  <c r="AP5" i="1"/>
  <c r="AQ5" i="1"/>
  <c r="AL41" i="1" l="1"/>
  <c r="AV41" i="1"/>
  <c r="AW41" i="1"/>
  <c r="BT41" i="1" s="1"/>
  <c r="BX41" i="1" s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AL42" i="1"/>
  <c r="AV42" i="1"/>
  <c r="AW42" i="1"/>
  <c r="BT42" i="1" s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AL43" i="1"/>
  <c r="AV43" i="1"/>
  <c r="AW43" i="1"/>
  <c r="BT43" i="1" s="1"/>
  <c r="BX43" i="1" s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AL44" i="1"/>
  <c r="AV44" i="1"/>
  <c r="AW44" i="1"/>
  <c r="BT44" i="1" s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AL45" i="1"/>
  <c r="AV45" i="1"/>
  <c r="AW45" i="1"/>
  <c r="BT45" i="1" s="1"/>
  <c r="BX45" i="1" s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AL46" i="1"/>
  <c r="AV46" i="1"/>
  <c r="AW46" i="1"/>
  <c r="BT46" i="1" s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AL47" i="1"/>
  <c r="AV47" i="1"/>
  <c r="AW47" i="1"/>
  <c r="BT47" i="1" s="1"/>
  <c r="BX47" i="1" s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AL48" i="1"/>
  <c r="AV48" i="1"/>
  <c r="AW48" i="1"/>
  <c r="BT48" i="1" s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AL49" i="1"/>
  <c r="AV49" i="1"/>
  <c r="AW49" i="1"/>
  <c r="BT49" i="1" s="1"/>
  <c r="BX49" i="1" s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AL50" i="1"/>
  <c r="AV50" i="1"/>
  <c r="AW50" i="1"/>
  <c r="BT50" i="1" s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AL51" i="1"/>
  <c r="AV51" i="1"/>
  <c r="AW51" i="1"/>
  <c r="BT51" i="1" s="1"/>
  <c r="BX51" i="1" s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AL52" i="1"/>
  <c r="AV52" i="1"/>
  <c r="AW52" i="1"/>
  <c r="BT52" i="1" s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AL53" i="1"/>
  <c r="AV53" i="1"/>
  <c r="AW53" i="1"/>
  <c r="BT53" i="1" s="1"/>
  <c r="BX53" i="1" s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AL54" i="1"/>
  <c r="AV54" i="1"/>
  <c r="AW54" i="1"/>
  <c r="BT54" i="1" s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AL55" i="1"/>
  <c r="AV55" i="1"/>
  <c r="AW55" i="1"/>
  <c r="BT55" i="1" s="1"/>
  <c r="BX55" i="1" s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AL56" i="1"/>
  <c r="AV56" i="1"/>
  <c r="AW56" i="1"/>
  <c r="BT56" i="1" s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AL57" i="1"/>
  <c r="AV57" i="1"/>
  <c r="AW57" i="1"/>
  <c r="BT57" i="1" s="1"/>
  <c r="BX57" i="1" s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AL58" i="1"/>
  <c r="AV58" i="1"/>
  <c r="AW58" i="1"/>
  <c r="BT58" i="1" s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AL59" i="1"/>
  <c r="AV59" i="1"/>
  <c r="AW59" i="1"/>
  <c r="BT59" i="1" s="1"/>
  <c r="BX59" i="1" s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AL60" i="1"/>
  <c r="AV60" i="1"/>
  <c r="AW60" i="1"/>
  <c r="BT60" i="1" s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AL61" i="1"/>
  <c r="AV61" i="1"/>
  <c r="AW61" i="1"/>
  <c r="BT61" i="1" s="1"/>
  <c r="BX61" i="1" s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AL62" i="1"/>
  <c r="AV62" i="1"/>
  <c r="AW62" i="1"/>
  <c r="BT62" i="1" s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AL63" i="1"/>
  <c r="AV63" i="1"/>
  <c r="AW63" i="1"/>
  <c r="BT63" i="1" s="1"/>
  <c r="BX63" i="1" s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AL64" i="1"/>
  <c r="AV64" i="1"/>
  <c r="AW64" i="1"/>
  <c r="BT64" i="1" s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AL65" i="1"/>
  <c r="AV65" i="1"/>
  <c r="AW65" i="1"/>
  <c r="BT65" i="1" s="1"/>
  <c r="BX65" i="1" s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AL66" i="1"/>
  <c r="AV66" i="1"/>
  <c r="AW66" i="1"/>
  <c r="BT66" i="1" s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AL67" i="1"/>
  <c r="AV67" i="1"/>
  <c r="AW67" i="1"/>
  <c r="BT67" i="1" s="1"/>
  <c r="BX67" i="1" s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AL68" i="1"/>
  <c r="AV68" i="1"/>
  <c r="AW68" i="1"/>
  <c r="BT68" i="1" s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AL69" i="1"/>
  <c r="AV69" i="1"/>
  <c r="AW69" i="1"/>
  <c r="BT69" i="1" s="1"/>
  <c r="BX69" i="1" s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AL70" i="1"/>
  <c r="AV70" i="1"/>
  <c r="AW70" i="1"/>
  <c r="BT70" i="1" s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AU42" i="1"/>
  <c r="BM42" i="1" s="1"/>
  <c r="AU43" i="1"/>
  <c r="AU44" i="1"/>
  <c r="AU45" i="1"/>
  <c r="AU46" i="1"/>
  <c r="AU47" i="1"/>
  <c r="AU48" i="1"/>
  <c r="AU49" i="1"/>
  <c r="AU50" i="1"/>
  <c r="BM50" i="1" s="1"/>
  <c r="AU51" i="1"/>
  <c r="AU52" i="1"/>
  <c r="AU53" i="1"/>
  <c r="AU54" i="1"/>
  <c r="AU55" i="1"/>
  <c r="AU56" i="1"/>
  <c r="AU57" i="1"/>
  <c r="AU58" i="1"/>
  <c r="BM58" i="1" s="1"/>
  <c r="AU59" i="1"/>
  <c r="AU60" i="1"/>
  <c r="AU61" i="1"/>
  <c r="AU62" i="1"/>
  <c r="AU63" i="1"/>
  <c r="AU64" i="1"/>
  <c r="AU65" i="1"/>
  <c r="AU66" i="1"/>
  <c r="BM66" i="1" s="1"/>
  <c r="AU67" i="1"/>
  <c r="AU68" i="1"/>
  <c r="AU69" i="1"/>
  <c r="AU70" i="1"/>
  <c r="AU41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AL5" i="1"/>
  <c r="AV5" i="1"/>
  <c r="AW5" i="1"/>
  <c r="BT5" i="1" s="1"/>
  <c r="BX5" i="1" s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AL6" i="1"/>
  <c r="AV6" i="1"/>
  <c r="AW6" i="1"/>
  <c r="BT6" i="1" s="1"/>
  <c r="BX6" i="1" s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AL7" i="1"/>
  <c r="AV7" i="1"/>
  <c r="AW7" i="1"/>
  <c r="BT7" i="1" s="1"/>
  <c r="BX7" i="1" s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AL8" i="1"/>
  <c r="AV8" i="1"/>
  <c r="AW8" i="1"/>
  <c r="BT8" i="1" s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AL9" i="1"/>
  <c r="AV9" i="1"/>
  <c r="AW9" i="1"/>
  <c r="BT9" i="1" s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AL10" i="1"/>
  <c r="AV10" i="1"/>
  <c r="AW10" i="1"/>
  <c r="BT10" i="1" s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AL11" i="1"/>
  <c r="AV11" i="1"/>
  <c r="AW11" i="1"/>
  <c r="BT11" i="1" s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AL12" i="1"/>
  <c r="AV12" i="1"/>
  <c r="AW12" i="1"/>
  <c r="BT12" i="1" s="1"/>
  <c r="BX12" i="1" s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AL13" i="1"/>
  <c r="AV13" i="1"/>
  <c r="AW13" i="1"/>
  <c r="BT13" i="1" s="1"/>
  <c r="BX13" i="1" s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AL14" i="1"/>
  <c r="AV14" i="1"/>
  <c r="AW14" i="1"/>
  <c r="BT14" i="1" s="1"/>
  <c r="BX14" i="1" s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AL15" i="1"/>
  <c r="AV15" i="1"/>
  <c r="AW15" i="1"/>
  <c r="BT15" i="1" s="1"/>
  <c r="BX15" i="1" s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AL16" i="1"/>
  <c r="AV16" i="1"/>
  <c r="AW16" i="1"/>
  <c r="BT16" i="1" s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AL17" i="1"/>
  <c r="AV17" i="1"/>
  <c r="AW17" i="1"/>
  <c r="BT17" i="1" s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AL18" i="1"/>
  <c r="AV18" i="1"/>
  <c r="AW18" i="1"/>
  <c r="BT18" i="1" s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AL19" i="1"/>
  <c r="AV19" i="1"/>
  <c r="AW19" i="1"/>
  <c r="BT19" i="1" s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AL20" i="1"/>
  <c r="AV20" i="1"/>
  <c r="AW20" i="1"/>
  <c r="BT20" i="1" s="1"/>
  <c r="BX20" i="1" s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AL21" i="1"/>
  <c r="AV21" i="1"/>
  <c r="AW21" i="1"/>
  <c r="BT21" i="1" s="1"/>
  <c r="BX21" i="1" s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AL22" i="1"/>
  <c r="AV22" i="1"/>
  <c r="AW22" i="1"/>
  <c r="BT22" i="1" s="1"/>
  <c r="BX22" i="1" s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AL23" i="1"/>
  <c r="AV23" i="1"/>
  <c r="AW23" i="1"/>
  <c r="BT23" i="1" s="1"/>
  <c r="BX23" i="1" s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AL24" i="1"/>
  <c r="AV24" i="1"/>
  <c r="AW24" i="1"/>
  <c r="BT24" i="1" s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AL25" i="1"/>
  <c r="AV25" i="1"/>
  <c r="AW25" i="1"/>
  <c r="BT25" i="1" s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AL26" i="1"/>
  <c r="AV26" i="1"/>
  <c r="AW26" i="1"/>
  <c r="BT26" i="1" s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AL27" i="1"/>
  <c r="AV27" i="1"/>
  <c r="AW27" i="1"/>
  <c r="BT27" i="1" s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AL28" i="1"/>
  <c r="AV28" i="1"/>
  <c r="AW28" i="1"/>
  <c r="BT28" i="1" s="1"/>
  <c r="BX28" i="1" s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AL29" i="1"/>
  <c r="AV29" i="1"/>
  <c r="AW29" i="1"/>
  <c r="BT29" i="1" s="1"/>
  <c r="BX29" i="1" s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AL30" i="1"/>
  <c r="AV30" i="1"/>
  <c r="AW30" i="1"/>
  <c r="BT30" i="1" s="1"/>
  <c r="BX30" i="1" s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AL31" i="1"/>
  <c r="AV31" i="1"/>
  <c r="AW31" i="1"/>
  <c r="BT31" i="1" s="1"/>
  <c r="BX31" i="1" s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AL32" i="1"/>
  <c r="AV32" i="1"/>
  <c r="AW32" i="1"/>
  <c r="BT32" i="1" s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AL33" i="1"/>
  <c r="AV33" i="1"/>
  <c r="AW33" i="1"/>
  <c r="BT33" i="1" s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AL34" i="1"/>
  <c r="AV34" i="1"/>
  <c r="AW34" i="1"/>
  <c r="BT34" i="1" s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AU6" i="1"/>
  <c r="AU7" i="1"/>
  <c r="AU8" i="1"/>
  <c r="AU9" i="1"/>
  <c r="AU10" i="1"/>
  <c r="AU11" i="1"/>
  <c r="AU12" i="1"/>
  <c r="BM12" i="1" s="1"/>
  <c r="AU13" i="1"/>
  <c r="AU14" i="1"/>
  <c r="AU15" i="1"/>
  <c r="AU16" i="1"/>
  <c r="AU17" i="1"/>
  <c r="AU18" i="1"/>
  <c r="AU19" i="1"/>
  <c r="AU20" i="1"/>
  <c r="BM20" i="1" s="1"/>
  <c r="AU21" i="1"/>
  <c r="AU22" i="1"/>
  <c r="AU23" i="1"/>
  <c r="AU24" i="1"/>
  <c r="AU25" i="1"/>
  <c r="AU26" i="1"/>
  <c r="AU27" i="1"/>
  <c r="AU28" i="1"/>
  <c r="BM28" i="1" s="1"/>
  <c r="AU29" i="1"/>
  <c r="AU30" i="1"/>
  <c r="AU31" i="1"/>
  <c r="AU32" i="1"/>
  <c r="AU33" i="1"/>
  <c r="AU34" i="1"/>
  <c r="AU5" i="1"/>
  <c r="BX34" i="1" l="1"/>
  <c r="BX26" i="1"/>
  <c r="BX18" i="1"/>
  <c r="BX10" i="1"/>
  <c r="BX33" i="1"/>
  <c r="BX25" i="1"/>
  <c r="BX17" i="1"/>
  <c r="BX9" i="1"/>
  <c r="BX32" i="1"/>
  <c r="BX24" i="1"/>
  <c r="BX16" i="1"/>
  <c r="BX8" i="1"/>
  <c r="BX70" i="1"/>
  <c r="BX66" i="1"/>
  <c r="BX62" i="1"/>
  <c r="BX58" i="1"/>
  <c r="BX54" i="1"/>
  <c r="BX50" i="1"/>
  <c r="BX46" i="1"/>
  <c r="BX42" i="1"/>
  <c r="BX27" i="1"/>
  <c r="BX19" i="1"/>
  <c r="BX11" i="1"/>
  <c r="BX68" i="1"/>
  <c r="BX64" i="1"/>
  <c r="BX60" i="1"/>
  <c r="BX56" i="1"/>
  <c r="BX52" i="1"/>
  <c r="BX48" i="1"/>
  <c r="BX44" i="1"/>
  <c r="BN66" i="1"/>
  <c r="BS66" i="1"/>
  <c r="BN42" i="1"/>
  <c r="BS42" i="1"/>
  <c r="BN58" i="1"/>
  <c r="BS58" i="1"/>
  <c r="BN50" i="1"/>
  <c r="BS50" i="1"/>
  <c r="BS28" i="1"/>
  <c r="BN28" i="1"/>
  <c r="BS20" i="1"/>
  <c r="BN20" i="1"/>
  <c r="BS12" i="1"/>
  <c r="BN12" i="1"/>
  <c r="BM27" i="1"/>
  <c r="BM11" i="1"/>
  <c r="BM57" i="1"/>
  <c r="BM26" i="1"/>
  <c r="BM10" i="1"/>
  <c r="BM64" i="1"/>
  <c r="BM48" i="1"/>
  <c r="BM33" i="1"/>
  <c r="BM9" i="1"/>
  <c r="BM31" i="1"/>
  <c r="BM23" i="1"/>
  <c r="BM15" i="1"/>
  <c r="BM7" i="1"/>
  <c r="BM69" i="1"/>
  <c r="BM61" i="1"/>
  <c r="BM53" i="1"/>
  <c r="BM45" i="1"/>
  <c r="BM30" i="1"/>
  <c r="BM22" i="1"/>
  <c r="BM14" i="1"/>
  <c r="BM6" i="1"/>
  <c r="BM68" i="1"/>
  <c r="BM60" i="1"/>
  <c r="BM52" i="1"/>
  <c r="BM44" i="1"/>
  <c r="BM29" i="1"/>
  <c r="BM21" i="1"/>
  <c r="BM13" i="1"/>
  <c r="BM67" i="1"/>
  <c r="BM59" i="1"/>
  <c r="BM51" i="1"/>
  <c r="BM43" i="1"/>
  <c r="BM5" i="1"/>
  <c r="BM19" i="1"/>
  <c r="BM65" i="1"/>
  <c r="BM49" i="1"/>
  <c r="BM34" i="1"/>
  <c r="BM18" i="1"/>
  <c r="BM56" i="1"/>
  <c r="BM25" i="1"/>
  <c r="BM17" i="1"/>
  <c r="BM41" i="1"/>
  <c r="BM63" i="1"/>
  <c r="BM55" i="1"/>
  <c r="BM47" i="1"/>
  <c r="BM32" i="1"/>
  <c r="BM24" i="1"/>
  <c r="BM16" i="1"/>
  <c r="BM8" i="1"/>
  <c r="BM70" i="1"/>
  <c r="BM62" i="1"/>
  <c r="BM54" i="1"/>
  <c r="BM46" i="1"/>
  <c r="AR68" i="1"/>
  <c r="BQ68" i="1" s="1"/>
  <c r="AS68" i="1"/>
  <c r="AR60" i="1"/>
  <c r="BQ60" i="1" s="1"/>
  <c r="AS60" i="1"/>
  <c r="AR52" i="1"/>
  <c r="BQ52" i="1" s="1"/>
  <c r="AS52" i="1"/>
  <c r="AR44" i="1"/>
  <c r="BQ44" i="1" s="1"/>
  <c r="AS44" i="1"/>
  <c r="AS25" i="1"/>
  <c r="AR25" i="1"/>
  <c r="BQ25" i="1" s="1"/>
  <c r="BU25" i="1" s="1"/>
  <c r="AS24" i="1"/>
  <c r="AR24" i="1"/>
  <c r="BQ24" i="1" s="1"/>
  <c r="AS15" i="1"/>
  <c r="AR15" i="1"/>
  <c r="BQ15" i="1" s="1"/>
  <c r="BU15" i="1" s="1"/>
  <c r="AS14" i="1"/>
  <c r="AR14" i="1"/>
  <c r="BQ14" i="1" s="1"/>
  <c r="BU14" i="1" s="1"/>
  <c r="AR13" i="1"/>
  <c r="BQ13" i="1" s="1"/>
  <c r="AS13" i="1"/>
  <c r="AR12" i="1"/>
  <c r="BQ12" i="1" s="1"/>
  <c r="BU12" i="1" s="1"/>
  <c r="AS12" i="1"/>
  <c r="AR11" i="1"/>
  <c r="BQ11" i="1" s="1"/>
  <c r="AS11" i="1"/>
  <c r="AR10" i="1"/>
  <c r="BQ10" i="1" s="1"/>
  <c r="BU10" i="1" s="1"/>
  <c r="AS10" i="1"/>
  <c r="AS9" i="1"/>
  <c r="AR9" i="1"/>
  <c r="BQ9" i="1" s="1"/>
  <c r="BU9" i="1" s="1"/>
  <c r="AS8" i="1"/>
  <c r="AR8" i="1"/>
  <c r="BQ8" i="1" s="1"/>
  <c r="AS7" i="1"/>
  <c r="AR7" i="1"/>
  <c r="BQ7" i="1" s="1"/>
  <c r="BU7" i="1" s="1"/>
  <c r="AS6" i="1"/>
  <c r="AR6" i="1"/>
  <c r="BQ6" i="1" s="1"/>
  <c r="AS5" i="1"/>
  <c r="AR5" i="1"/>
  <c r="BQ5" i="1" s="1"/>
  <c r="BU5" i="1" s="1"/>
  <c r="AR67" i="1"/>
  <c r="BQ67" i="1" s="1"/>
  <c r="AS67" i="1"/>
  <c r="AR63" i="1"/>
  <c r="BQ63" i="1" s="1"/>
  <c r="BU63" i="1" s="1"/>
  <c r="AS63" i="1"/>
  <c r="AR59" i="1"/>
  <c r="BQ59" i="1" s="1"/>
  <c r="BU59" i="1" s="1"/>
  <c r="AS59" i="1"/>
  <c r="AR55" i="1"/>
  <c r="BQ55" i="1" s="1"/>
  <c r="AS55" i="1"/>
  <c r="AR51" i="1"/>
  <c r="BQ51" i="1" s="1"/>
  <c r="AS51" i="1"/>
  <c r="AR47" i="1"/>
  <c r="BQ47" i="1" s="1"/>
  <c r="AS47" i="1"/>
  <c r="AR43" i="1"/>
  <c r="BQ43" i="1" s="1"/>
  <c r="AS43" i="1"/>
  <c r="AR48" i="1"/>
  <c r="BQ48" i="1" s="1"/>
  <c r="AS48" i="1"/>
  <c r="AR28" i="1"/>
  <c r="BQ28" i="1" s="1"/>
  <c r="BU28" i="1" s="1"/>
  <c r="AS28" i="1"/>
  <c r="AR27" i="1"/>
  <c r="BQ27" i="1" s="1"/>
  <c r="AS27" i="1"/>
  <c r="AR26" i="1"/>
  <c r="BQ26" i="1" s="1"/>
  <c r="BU26" i="1" s="1"/>
  <c r="AS26" i="1"/>
  <c r="AS23" i="1"/>
  <c r="AR23" i="1"/>
  <c r="BQ23" i="1" s="1"/>
  <c r="AR21" i="1"/>
  <c r="BQ21" i="1" s="1"/>
  <c r="BU21" i="1" s="1"/>
  <c r="AS21" i="1"/>
  <c r="AR20" i="1"/>
  <c r="BQ20" i="1" s="1"/>
  <c r="AS20" i="1"/>
  <c r="AR18" i="1"/>
  <c r="BQ18" i="1" s="1"/>
  <c r="BU18" i="1" s="1"/>
  <c r="AS18" i="1"/>
  <c r="AS17" i="1"/>
  <c r="AR17" i="1"/>
  <c r="BQ17" i="1" s="1"/>
  <c r="AR66" i="1"/>
  <c r="BQ66" i="1" s="1"/>
  <c r="AS66" i="1"/>
  <c r="AR46" i="1"/>
  <c r="BQ46" i="1" s="1"/>
  <c r="AS46" i="1"/>
  <c r="AR42" i="1"/>
  <c r="BQ42" i="1" s="1"/>
  <c r="AS42" i="1"/>
  <c r="AR64" i="1"/>
  <c r="BQ64" i="1" s="1"/>
  <c r="AS64" i="1"/>
  <c r="AR56" i="1"/>
  <c r="BQ56" i="1" s="1"/>
  <c r="BU56" i="1" s="1"/>
  <c r="AS56" i="1"/>
  <c r="AR34" i="1"/>
  <c r="BQ34" i="1" s="1"/>
  <c r="AS34" i="1"/>
  <c r="AR33" i="1"/>
  <c r="BQ33" i="1" s="1"/>
  <c r="BU33" i="1" s="1"/>
  <c r="AS33" i="1"/>
  <c r="AS32" i="1"/>
  <c r="AR32" i="1"/>
  <c r="BQ32" i="1" s="1"/>
  <c r="BU32" i="1" s="1"/>
  <c r="AS31" i="1"/>
  <c r="AR31" i="1"/>
  <c r="BQ31" i="1" s="1"/>
  <c r="AS30" i="1"/>
  <c r="AR30" i="1"/>
  <c r="BQ30" i="1" s="1"/>
  <c r="AR29" i="1"/>
  <c r="BQ29" i="1" s="1"/>
  <c r="BU29" i="1" s="1"/>
  <c r="AS29" i="1"/>
  <c r="AS22" i="1"/>
  <c r="AR22" i="1"/>
  <c r="BQ22" i="1" s="1"/>
  <c r="AR19" i="1"/>
  <c r="BQ19" i="1" s="1"/>
  <c r="AS19" i="1"/>
  <c r="AS16" i="1"/>
  <c r="AR16" i="1"/>
  <c r="BQ16" i="1" s="1"/>
  <c r="BU16" i="1" s="1"/>
  <c r="AR70" i="1"/>
  <c r="BQ70" i="1" s="1"/>
  <c r="BU70" i="1" s="1"/>
  <c r="AS70" i="1"/>
  <c r="AR62" i="1"/>
  <c r="BQ62" i="1" s="1"/>
  <c r="AS62" i="1"/>
  <c r="AR58" i="1"/>
  <c r="BQ58" i="1" s="1"/>
  <c r="AS58" i="1"/>
  <c r="AR54" i="1"/>
  <c r="BQ54" i="1" s="1"/>
  <c r="BU54" i="1" s="1"/>
  <c r="AS54" i="1"/>
  <c r="AR50" i="1"/>
  <c r="BQ50" i="1" s="1"/>
  <c r="BU50" i="1" s="1"/>
  <c r="AS50" i="1"/>
  <c r="AR69" i="1"/>
  <c r="BQ69" i="1" s="1"/>
  <c r="BU69" i="1" s="1"/>
  <c r="AS69" i="1"/>
  <c r="AR65" i="1"/>
  <c r="BQ65" i="1" s="1"/>
  <c r="BU65" i="1" s="1"/>
  <c r="AS65" i="1"/>
  <c r="AR61" i="1"/>
  <c r="BQ61" i="1" s="1"/>
  <c r="AS61" i="1"/>
  <c r="AR57" i="1"/>
  <c r="BQ57" i="1" s="1"/>
  <c r="BU57" i="1" s="1"/>
  <c r="AS57" i="1"/>
  <c r="AR53" i="1"/>
  <c r="BQ53" i="1" s="1"/>
  <c r="BU53" i="1" s="1"/>
  <c r="AS53" i="1"/>
  <c r="AR49" i="1"/>
  <c r="BQ49" i="1" s="1"/>
  <c r="BU49" i="1" s="1"/>
  <c r="AS49" i="1"/>
  <c r="AR45" i="1"/>
  <c r="BQ45" i="1" s="1"/>
  <c r="AS45" i="1"/>
  <c r="AR41" i="1"/>
  <c r="BQ41" i="1" s="1"/>
  <c r="BU41" i="1" s="1"/>
  <c r="AS41" i="1"/>
  <c r="BU30" i="1" l="1"/>
  <c r="BU45" i="1"/>
  <c r="BU61" i="1"/>
  <c r="BU34" i="1"/>
  <c r="BU46" i="1"/>
  <c r="BU20" i="1"/>
  <c r="BU27" i="1"/>
  <c r="BU47" i="1"/>
  <c r="BU11" i="1"/>
  <c r="BU52" i="1"/>
  <c r="BU31" i="1"/>
  <c r="BU8" i="1"/>
  <c r="BU24" i="1"/>
  <c r="BU44" i="1"/>
  <c r="BU58" i="1"/>
  <c r="BU66" i="1"/>
  <c r="BU67" i="1"/>
  <c r="BU22" i="1"/>
  <c r="BU17" i="1"/>
  <c r="BU62" i="1"/>
  <c r="BU64" i="1"/>
  <c r="BU48" i="1"/>
  <c r="BU55" i="1"/>
  <c r="BU13" i="1"/>
  <c r="BU68" i="1"/>
  <c r="BU42" i="1"/>
  <c r="BU43" i="1"/>
  <c r="BU19" i="1"/>
  <c r="BU51" i="1"/>
  <c r="BU60" i="1"/>
  <c r="BW58" i="1"/>
  <c r="BU23" i="1"/>
  <c r="BU6" i="1"/>
  <c r="BW20" i="1"/>
  <c r="AT62" i="1"/>
  <c r="BR62" i="1"/>
  <c r="AT55" i="1"/>
  <c r="BR55" i="1"/>
  <c r="BV55" i="1" s="1"/>
  <c r="AT68" i="1"/>
  <c r="BR68" i="1"/>
  <c r="BN70" i="1"/>
  <c r="BS70" i="1"/>
  <c r="AT49" i="1"/>
  <c r="BR49" i="1"/>
  <c r="AT65" i="1"/>
  <c r="BR65" i="1"/>
  <c r="AT58" i="1"/>
  <c r="BR58" i="1"/>
  <c r="AT56" i="1"/>
  <c r="BR56" i="1"/>
  <c r="AT66" i="1"/>
  <c r="BR66" i="1"/>
  <c r="AT51" i="1"/>
  <c r="BR51" i="1"/>
  <c r="BV51" i="1" s="1"/>
  <c r="AT67" i="1"/>
  <c r="BR67" i="1"/>
  <c r="AT60" i="1"/>
  <c r="BR60" i="1"/>
  <c r="AT69" i="1"/>
  <c r="BR69" i="1"/>
  <c r="BV69" i="1" s="1"/>
  <c r="AT64" i="1"/>
  <c r="BR64" i="1"/>
  <c r="AT41" i="1"/>
  <c r="BR41" i="1"/>
  <c r="BV41" i="1" s="1"/>
  <c r="AT50" i="1"/>
  <c r="BR50" i="1"/>
  <c r="BV50" i="1" s="1"/>
  <c r="AT42" i="1"/>
  <c r="BR42" i="1"/>
  <c r="BV42" i="1" s="1"/>
  <c r="AT59" i="1"/>
  <c r="BR59" i="1"/>
  <c r="BV59" i="1" s="1"/>
  <c r="AT44" i="1"/>
  <c r="BR44" i="1"/>
  <c r="AT53" i="1"/>
  <c r="BR53" i="1"/>
  <c r="BV53" i="1" s="1"/>
  <c r="AT48" i="1"/>
  <c r="BR48" i="1"/>
  <c r="AT57" i="1"/>
  <c r="BR57" i="1"/>
  <c r="BV57" i="1" s="1"/>
  <c r="AT70" i="1"/>
  <c r="BR70" i="1"/>
  <c r="AT43" i="1"/>
  <c r="BR43" i="1"/>
  <c r="BV43" i="1" s="1"/>
  <c r="AT45" i="1"/>
  <c r="BR45" i="1"/>
  <c r="BV45" i="1" s="1"/>
  <c r="AT61" i="1"/>
  <c r="BR61" i="1"/>
  <c r="BV61" i="1" s="1"/>
  <c r="AT54" i="1"/>
  <c r="BR54" i="1"/>
  <c r="AT46" i="1"/>
  <c r="BR46" i="1"/>
  <c r="BV46" i="1" s="1"/>
  <c r="AT47" i="1"/>
  <c r="BR47" i="1"/>
  <c r="AT63" i="1"/>
  <c r="BR63" i="1"/>
  <c r="BV63" i="1" s="1"/>
  <c r="AT52" i="1"/>
  <c r="BR52" i="1"/>
  <c r="BN41" i="1"/>
  <c r="BS41" i="1"/>
  <c r="BW41" i="1" s="1"/>
  <c r="BN44" i="1"/>
  <c r="BS44" i="1"/>
  <c r="BW44" i="1" s="1"/>
  <c r="BN45" i="1"/>
  <c r="BS45" i="1"/>
  <c r="BW45" i="1" s="1"/>
  <c r="BN43" i="1"/>
  <c r="BS43" i="1"/>
  <c r="BW43" i="1" s="1"/>
  <c r="BN52" i="1"/>
  <c r="BS52" i="1"/>
  <c r="BW52" i="1" s="1"/>
  <c r="BN53" i="1"/>
  <c r="BS53" i="1"/>
  <c r="BN56" i="1"/>
  <c r="BS56" i="1"/>
  <c r="BW56" i="1" s="1"/>
  <c r="BN51" i="1"/>
  <c r="BS51" i="1"/>
  <c r="BW51" i="1" s="1"/>
  <c r="BN60" i="1"/>
  <c r="BS60" i="1"/>
  <c r="BW60" i="1" s="1"/>
  <c r="BN61" i="1"/>
  <c r="BS61" i="1"/>
  <c r="BN48" i="1"/>
  <c r="BS48" i="1"/>
  <c r="BW48" i="1" s="1"/>
  <c r="BN59" i="1"/>
  <c r="BS59" i="1"/>
  <c r="BW59" i="1" s="1"/>
  <c r="BN69" i="1"/>
  <c r="BS69" i="1"/>
  <c r="BN46" i="1"/>
  <c r="BS46" i="1"/>
  <c r="BN68" i="1"/>
  <c r="BS68" i="1"/>
  <c r="BW68" i="1" s="1"/>
  <c r="BN64" i="1"/>
  <c r="BS64" i="1"/>
  <c r="BN47" i="1"/>
  <c r="BS47" i="1"/>
  <c r="BW47" i="1" s="1"/>
  <c r="BN67" i="1"/>
  <c r="BS67" i="1"/>
  <c r="BW67" i="1" s="1"/>
  <c r="BN54" i="1"/>
  <c r="BS54" i="1"/>
  <c r="BW54" i="1" s="1"/>
  <c r="BN55" i="1"/>
  <c r="BS55" i="1"/>
  <c r="BN49" i="1"/>
  <c r="BS49" i="1"/>
  <c r="BN62" i="1"/>
  <c r="BS62" i="1"/>
  <c r="BW62" i="1" s="1"/>
  <c r="BN63" i="1"/>
  <c r="BS63" i="1"/>
  <c r="BW63" i="1" s="1"/>
  <c r="BN65" i="1"/>
  <c r="BS65" i="1"/>
  <c r="BW65" i="1" s="1"/>
  <c r="BN57" i="1"/>
  <c r="BS57" i="1"/>
  <c r="AT32" i="1"/>
  <c r="BR32" i="1"/>
  <c r="AT17" i="1"/>
  <c r="BR17" i="1"/>
  <c r="BV17" i="1" s="1"/>
  <c r="AT5" i="1"/>
  <c r="BR5" i="1"/>
  <c r="BV5" i="1" s="1"/>
  <c r="AT9" i="1"/>
  <c r="BR9" i="1"/>
  <c r="AT25" i="1"/>
  <c r="BR25" i="1"/>
  <c r="BV25" i="1" s="1"/>
  <c r="BN32" i="1"/>
  <c r="BS32" i="1"/>
  <c r="BW32" i="1" s="1"/>
  <c r="AT29" i="1"/>
  <c r="BR29" i="1"/>
  <c r="AT33" i="1"/>
  <c r="BR33" i="1"/>
  <c r="BV33" i="1" s="1"/>
  <c r="BR18" i="1"/>
  <c r="BV18" i="1" s="1"/>
  <c r="AT18" i="1"/>
  <c r="BR26" i="1"/>
  <c r="BV26" i="1" s="1"/>
  <c r="AT26" i="1"/>
  <c r="AT16" i="1"/>
  <c r="BR16" i="1"/>
  <c r="BR30" i="1"/>
  <c r="BV30" i="1" s="1"/>
  <c r="AT30" i="1"/>
  <c r="BR7" i="1"/>
  <c r="AT7" i="1"/>
  <c r="AT15" i="1"/>
  <c r="BR15" i="1"/>
  <c r="BV15" i="1" s="1"/>
  <c r="BN19" i="1"/>
  <c r="BS19" i="1"/>
  <c r="BN29" i="1"/>
  <c r="BS29" i="1"/>
  <c r="BW29" i="1" s="1"/>
  <c r="BS30" i="1"/>
  <c r="BW30" i="1" s="1"/>
  <c r="BN30" i="1"/>
  <c r="BS31" i="1"/>
  <c r="BN31" i="1"/>
  <c r="BN11" i="1"/>
  <c r="BS11" i="1"/>
  <c r="AT19" i="1"/>
  <c r="BR19" i="1"/>
  <c r="BR21" i="1"/>
  <c r="BV21" i="1" s="1"/>
  <c r="AT21" i="1"/>
  <c r="BR28" i="1"/>
  <c r="BV28" i="1" s="1"/>
  <c r="AT28" i="1"/>
  <c r="BR12" i="1"/>
  <c r="BV12" i="1" s="1"/>
  <c r="AT12" i="1"/>
  <c r="BN8" i="1"/>
  <c r="BS8" i="1"/>
  <c r="BW8" i="1" s="1"/>
  <c r="BN17" i="1"/>
  <c r="BS17" i="1"/>
  <c r="BN5" i="1"/>
  <c r="BS5" i="1"/>
  <c r="BW5" i="1" s="1"/>
  <c r="BN9" i="1"/>
  <c r="BS9" i="1"/>
  <c r="BN27" i="1"/>
  <c r="BS27" i="1"/>
  <c r="BW27" i="1" s="1"/>
  <c r="BR31" i="1"/>
  <c r="BV31" i="1" s="1"/>
  <c r="AT31" i="1"/>
  <c r="AT8" i="1"/>
  <c r="BR8" i="1"/>
  <c r="AT24" i="1"/>
  <c r="BR24" i="1"/>
  <c r="BN16" i="1"/>
  <c r="BS16" i="1"/>
  <c r="BW16" i="1" s="1"/>
  <c r="BN25" i="1"/>
  <c r="BS25" i="1"/>
  <c r="BN33" i="1"/>
  <c r="BS33" i="1"/>
  <c r="BW33" i="1" s="1"/>
  <c r="AT13" i="1"/>
  <c r="BR13" i="1"/>
  <c r="BN24" i="1"/>
  <c r="BS24" i="1"/>
  <c r="BR22" i="1"/>
  <c r="BV22" i="1" s="1"/>
  <c r="AT22" i="1"/>
  <c r="AT23" i="1"/>
  <c r="BR23" i="1"/>
  <c r="BS18" i="1"/>
  <c r="BW18" i="1" s="1"/>
  <c r="BN18" i="1"/>
  <c r="BR10" i="1"/>
  <c r="AT10" i="1"/>
  <c r="BS34" i="1"/>
  <c r="BW34" i="1" s="1"/>
  <c r="BN34" i="1"/>
  <c r="BS6" i="1"/>
  <c r="BN6" i="1"/>
  <c r="BN7" i="1"/>
  <c r="BS7" i="1"/>
  <c r="BS10" i="1"/>
  <c r="BW10" i="1" s="1"/>
  <c r="BN10" i="1"/>
  <c r="BR6" i="1"/>
  <c r="BV6" i="1" s="1"/>
  <c r="AT6" i="1"/>
  <c r="BR14" i="1"/>
  <c r="BV14" i="1" s="1"/>
  <c r="AT14" i="1"/>
  <c r="BN13" i="1"/>
  <c r="BS13" i="1"/>
  <c r="BW13" i="1" s="1"/>
  <c r="BS14" i="1"/>
  <c r="BW14" i="1" s="1"/>
  <c r="BN14" i="1"/>
  <c r="BN15" i="1"/>
  <c r="BS15" i="1"/>
  <c r="BS26" i="1"/>
  <c r="BW26" i="1" s="1"/>
  <c r="BN26" i="1"/>
  <c r="BR34" i="1"/>
  <c r="BV34" i="1" s="1"/>
  <c r="AT34" i="1"/>
  <c r="BR20" i="1"/>
  <c r="AT20" i="1"/>
  <c r="AT27" i="1"/>
  <c r="BR27" i="1"/>
  <c r="AT11" i="1"/>
  <c r="BR11" i="1"/>
  <c r="BV11" i="1" s="1"/>
  <c r="BS21" i="1"/>
  <c r="BW21" i="1" s="1"/>
  <c r="BN21" i="1"/>
  <c r="BS22" i="1"/>
  <c r="BN22" i="1"/>
  <c r="BS23" i="1"/>
  <c r="BW23" i="1" s="1"/>
  <c r="BN23" i="1"/>
  <c r="BV7" i="1" l="1"/>
  <c r="BW24" i="1"/>
  <c r="BV19" i="1"/>
  <c r="BV9" i="1"/>
  <c r="BW57" i="1"/>
  <c r="BW49" i="1"/>
  <c r="BW69" i="1"/>
  <c r="BV60" i="1"/>
  <c r="BV56" i="1"/>
  <c r="BW70" i="1"/>
  <c r="BW22" i="1"/>
  <c r="BV20" i="1"/>
  <c r="BV10" i="1"/>
  <c r="BW7" i="1"/>
  <c r="BV13" i="1"/>
  <c r="BV24" i="1"/>
  <c r="BW9" i="1"/>
  <c r="BW11" i="1"/>
  <c r="BW19" i="1"/>
  <c r="BV16" i="1"/>
  <c r="BV29" i="1"/>
  <c r="BW55" i="1"/>
  <c r="BW64" i="1"/>
  <c r="BV52" i="1"/>
  <c r="BV54" i="1"/>
  <c r="BV70" i="1"/>
  <c r="BV44" i="1"/>
  <c r="BV67" i="1"/>
  <c r="BV58" i="1"/>
  <c r="BV68" i="1"/>
  <c r="BW12" i="1"/>
  <c r="BW42" i="1"/>
  <c r="BW50" i="1"/>
  <c r="BV64" i="1"/>
  <c r="BV65" i="1"/>
  <c r="BV23" i="1"/>
  <c r="BV8" i="1"/>
  <c r="BW28" i="1"/>
  <c r="BW6" i="1"/>
  <c r="BW31" i="1"/>
  <c r="BV27" i="1"/>
  <c r="BW15" i="1"/>
  <c r="BW25" i="1"/>
  <c r="BW17" i="1"/>
  <c r="BV32" i="1"/>
  <c r="BW46" i="1"/>
  <c r="BW61" i="1"/>
  <c r="BW53" i="1"/>
  <c r="BV47" i="1"/>
  <c r="BV48" i="1"/>
  <c r="BV66" i="1"/>
  <c r="BV49" i="1"/>
  <c r="BV62" i="1"/>
  <c r="BW66" i="1"/>
</calcChain>
</file>

<file path=xl/sharedStrings.xml><?xml version="1.0" encoding="utf-8"?>
<sst xmlns="http://schemas.openxmlformats.org/spreadsheetml/2006/main" count="310" uniqueCount="83">
  <si>
    <t>最大層せん断力</t>
  </si>
  <si>
    <t>解析ｹｰｽ</t>
  </si>
  <si>
    <t>KA1</t>
  </si>
  <si>
    <t>SZ1</t>
  </si>
  <si>
    <t>SZ2</t>
  </si>
  <si>
    <t>SZ3</t>
  </si>
  <si>
    <t>CH1</t>
  </si>
  <si>
    <t>CH2</t>
  </si>
  <si>
    <t>CH3</t>
  </si>
  <si>
    <t>OS1</t>
  </si>
  <si>
    <t>OS2</t>
  </si>
  <si>
    <t>OS3</t>
  </si>
  <si>
    <t>層間</t>
  </si>
  <si>
    <t>kN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</si>
  <si>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</si>
  <si>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</si>
  <si>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</si>
  <si>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</si>
  <si>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</si>
  <si>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</si>
  <si>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</si>
  <si>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</si>
  <si>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</si>
  <si>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</si>
  <si>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</si>
  <si>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</si>
  <si>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</si>
  <si>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</si>
  <si>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</si>
  <si>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</si>
  <si>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</si>
  <si>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</si>
  <si>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</si>
  <si>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</si>
  <si>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</si>
  <si>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</si>
  <si>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</si>
  <si>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</si>
  <si>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</si>
  <si>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</si>
  <si>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</si>
  <si>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</si>
  <si>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</si>
  <si>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</si>
  <si>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SRSS</t>
  </si>
  <si>
    <t>EW</t>
    <phoneticPr fontId="1"/>
  </si>
  <si>
    <t>NS</t>
    <phoneticPr fontId="1"/>
  </si>
  <si>
    <t>東日本EW</t>
  </si>
  <si>
    <t>SHINO</t>
  </si>
  <si>
    <t>KOBE</t>
  </si>
  <si>
    <t>EW1次</t>
  </si>
  <si>
    <t>EW2次</t>
  </si>
  <si>
    <t>TOK2</t>
  </si>
  <si>
    <t>EL-50NS</t>
  </si>
  <si>
    <t>KAWAGUTI</t>
  </si>
  <si>
    <t>東日本NS</t>
  </si>
  <si>
    <t>NS1次</t>
  </si>
  <si>
    <t>NS2次</t>
  </si>
  <si>
    <t>基準化</t>
    <rPh sb="0" eb="3">
      <t>キジュンカ</t>
    </rPh>
    <phoneticPr fontId="1"/>
  </si>
  <si>
    <t>使用する数値</t>
    <rPh sb="0" eb="2">
      <t>シヨウ</t>
    </rPh>
    <rPh sb="4" eb="6">
      <t>スウチ</t>
    </rPh>
    <phoneticPr fontId="1"/>
  </si>
  <si>
    <t>EW</t>
    <phoneticPr fontId="1"/>
  </si>
  <si>
    <t>NS</t>
    <phoneticPr fontId="1"/>
  </si>
  <si>
    <t>包絡線</t>
    <rPh sb="0" eb="1">
      <t>ホウ</t>
    </rPh>
    <rPh sb="1" eb="2">
      <t>ラク</t>
    </rPh>
    <rPh sb="2" eb="3">
      <t>セン</t>
    </rPh>
    <phoneticPr fontId="1"/>
  </si>
  <si>
    <t>KOKUJI1</t>
    <phoneticPr fontId="1"/>
  </si>
  <si>
    <t>KOKUJI2</t>
    <phoneticPr fontId="1"/>
  </si>
  <si>
    <t>KOKUJI3</t>
  </si>
  <si>
    <t>KOKUJI4</t>
  </si>
  <si>
    <t>KOKUJI5</t>
  </si>
  <si>
    <t>KOKUJI6</t>
  </si>
  <si>
    <t>平均</t>
    <rPh sb="0" eb="2">
      <t>ヘイキン</t>
    </rPh>
    <phoneticPr fontId="1"/>
  </si>
  <si>
    <t>包絡線+0.02(グラフ用）</t>
    <rPh sb="0" eb="1">
      <t>ホウ</t>
    </rPh>
    <rPh sb="1" eb="2">
      <t>ラク</t>
    </rPh>
    <rPh sb="2" eb="3">
      <t>セン</t>
    </rPh>
    <rPh sb="12" eb="13">
      <t>ヨウ</t>
    </rPh>
    <phoneticPr fontId="1"/>
  </si>
  <si>
    <t>包絡線+0.02</t>
    <rPh sb="0" eb="1">
      <t>ホウ</t>
    </rPh>
    <rPh sb="1" eb="2">
      <t>ラク</t>
    </rPh>
    <rPh sb="2" eb="3">
      <t>セン</t>
    </rPh>
    <phoneticPr fontId="1"/>
  </si>
  <si>
    <t>告示包絡線</t>
    <rPh sb="0" eb="2">
      <t>コクジ</t>
    </rPh>
    <rPh sb="2" eb="3">
      <t>ホウ</t>
    </rPh>
    <rPh sb="3" eb="4">
      <t>ラク</t>
    </rPh>
    <rPh sb="4" eb="5">
      <t>セン</t>
    </rPh>
    <phoneticPr fontId="1"/>
  </si>
  <si>
    <t>告示平均</t>
    <rPh sb="0" eb="2">
      <t>コクジ</t>
    </rPh>
    <rPh sb="2" eb="4">
      <t>ヘイキン</t>
    </rPh>
    <phoneticPr fontId="1"/>
  </si>
  <si>
    <t>1次モード系包絡線</t>
    <rPh sb="1" eb="2">
      <t>ジ</t>
    </rPh>
    <rPh sb="5" eb="6">
      <t>ケイ</t>
    </rPh>
    <rPh sb="6" eb="7">
      <t>ホウ</t>
    </rPh>
    <rPh sb="7" eb="8">
      <t>ラク</t>
    </rPh>
    <rPh sb="8" eb="9">
      <t>セン</t>
    </rPh>
    <phoneticPr fontId="1"/>
  </si>
  <si>
    <t>kobe</t>
  </si>
  <si>
    <t>kobe</t>
    <phoneticPr fontId="1"/>
  </si>
  <si>
    <t>層せん断力</t>
    <rPh sb="0" eb="1">
      <t>ソウ</t>
    </rPh>
    <rPh sb="3" eb="4">
      <t>ダン</t>
    </rPh>
    <rPh sb="4" eb="5">
      <t>リョク</t>
    </rPh>
    <phoneticPr fontId="1"/>
  </si>
  <si>
    <t>層せん断力係数</t>
    <rPh sb="0" eb="1">
      <t>ソウ</t>
    </rPh>
    <rPh sb="3" eb="4">
      <t>ダン</t>
    </rPh>
    <rPh sb="4" eb="5">
      <t>リョク</t>
    </rPh>
    <rPh sb="5" eb="7">
      <t>ケイスウ</t>
    </rPh>
    <phoneticPr fontId="1"/>
  </si>
  <si>
    <t>包絡線＋0.02(グラフ用）</t>
    <rPh sb="0" eb="1">
      <t>ホウ</t>
    </rPh>
    <rPh sb="1" eb="2">
      <t>ラク</t>
    </rPh>
    <rPh sb="2" eb="3">
      <t>セン</t>
    </rPh>
    <rPh sb="12" eb="13">
      <t>ヨウ</t>
    </rPh>
    <phoneticPr fontId="1"/>
  </si>
  <si>
    <t>Ai分布</t>
    <rPh sb="2" eb="4">
      <t>ブンプ</t>
    </rPh>
    <phoneticPr fontId="1"/>
  </si>
  <si>
    <t>EW</t>
    <phoneticPr fontId="1"/>
  </si>
  <si>
    <t>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</si>
</sst>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 </a:t>
            </a:r>
            <a:r>
              <a:rPr lang="ja-JP"/>
              <a:t>告示波</a:t>
            </a:r>
          </a:p>
        </c:rich>
      </c:tx>
      <c:layout>
        <c:manualLayout>
          <c:xMode val="edge"/>
          <c:yMode val="edge"/>
          <c:x val="0.37742838240045673"/>
          <c:y val="2.1111746803108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24759405074368"/>
          <c:y val="2.5428331875182269E-2"/>
          <c:w val="0.85926640419947498"/>
          <c:h val="0.8592672790901136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Sheet1!$AL$4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Sheet1!$AL$5:$AL$34</c:f>
              <c:numCache>
                <c:formatCode>General</c:formatCode>
                <c:ptCount val="30"/>
                <c:pt idx="0">
                  <c:v>0.1371965808039628</c:v>
                </c:pt>
                <c:pt idx="1">
                  <c:v>0.20512037239071934</c:v>
                </c:pt>
                <c:pt idx="2">
                  <c:v>0.29631992374565042</c:v>
                </c:pt>
                <c:pt idx="3">
                  <c:v>0.36688620416413059</c:v>
                </c:pt>
                <c:pt idx="4">
                  <c:v>0.43048087707814164</c:v>
                </c:pt>
                <c:pt idx="5">
                  <c:v>0.48401625381367447</c:v>
                </c:pt>
                <c:pt idx="6">
                  <c:v>0.5242325757662758</c:v>
                </c:pt>
                <c:pt idx="7">
                  <c:v>0.55160719822685678</c:v>
                </c:pt>
                <c:pt idx="8">
                  <c:v>0.56981924044236709</c:v>
                </c:pt>
                <c:pt idx="9">
                  <c:v>0.59803028737018205</c:v>
                </c:pt>
                <c:pt idx="10">
                  <c:v>0.6592420118592357</c:v>
                </c:pt>
                <c:pt idx="11">
                  <c:v>0.68623995620734146</c:v>
                </c:pt>
                <c:pt idx="12">
                  <c:v>0.69532119082344745</c:v>
                </c:pt>
                <c:pt idx="13">
                  <c:v>0.6913230053094771</c:v>
                </c:pt>
                <c:pt idx="14">
                  <c:v>0.73369355091853572</c:v>
                </c:pt>
                <c:pt idx="15">
                  <c:v>0.79839796961310117</c:v>
                </c:pt>
                <c:pt idx="16">
                  <c:v>0.83714432819994566</c:v>
                </c:pt>
                <c:pt idx="17">
                  <c:v>0.85135052884228912</c:v>
                </c:pt>
                <c:pt idx="18">
                  <c:v>0.85267387867443001</c:v>
                </c:pt>
                <c:pt idx="19">
                  <c:v>0.84588142295516222</c:v>
                </c:pt>
                <c:pt idx="20">
                  <c:v>0.87524930042759086</c:v>
                </c:pt>
                <c:pt idx="21">
                  <c:v>0.91412179258970039</c:v>
                </c:pt>
                <c:pt idx="22">
                  <c:v>0.94442562329891944</c:v>
                </c:pt>
                <c:pt idx="23">
                  <c:v>0.96257986226749515</c:v>
                </c:pt>
                <c:pt idx="24">
                  <c:v>0.97138299053328281</c:v>
                </c:pt>
                <c:pt idx="25">
                  <c:v>0.97243876109650096</c:v>
                </c:pt>
                <c:pt idx="26">
                  <c:v>0.96503382064150123</c:v>
                </c:pt>
                <c:pt idx="27">
                  <c:v>0.96602566311042715</c:v>
                </c:pt>
                <c:pt idx="28">
                  <c:v>0.98797635043314169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Sheet1!$AM$4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Sheet1!$AM$5:$AM$34</c:f>
              <c:numCache>
                <c:formatCode>General</c:formatCode>
                <c:ptCount val="30"/>
                <c:pt idx="0">
                  <c:v>8.7271697543135282E-2</c:v>
                </c:pt>
                <c:pt idx="1">
                  <c:v>0.13345119676471834</c:v>
                </c:pt>
                <c:pt idx="2">
                  <c:v>0.22344668997387576</c:v>
                </c:pt>
                <c:pt idx="3">
                  <c:v>0.28208642292913588</c:v>
                </c:pt>
                <c:pt idx="4">
                  <c:v>0.32574098151962916</c:v>
                </c:pt>
                <c:pt idx="5">
                  <c:v>0.35903927608170877</c:v>
                </c:pt>
                <c:pt idx="6">
                  <c:v>0.38705267888577971</c:v>
                </c:pt>
                <c:pt idx="7">
                  <c:v>0.41196530845601642</c:v>
                </c:pt>
                <c:pt idx="8">
                  <c:v>0.43465538852266383</c:v>
                </c:pt>
                <c:pt idx="9">
                  <c:v>0.48624834629852143</c:v>
                </c:pt>
                <c:pt idx="10">
                  <c:v>0.56450115261333822</c:v>
                </c:pt>
                <c:pt idx="11">
                  <c:v>0.61723009980044963</c:v>
                </c:pt>
                <c:pt idx="12">
                  <c:v>0.66503785893934286</c:v>
                </c:pt>
                <c:pt idx="13">
                  <c:v>0.70766122838810475</c:v>
                </c:pt>
                <c:pt idx="14">
                  <c:v>0.75473007609713172</c:v>
                </c:pt>
                <c:pt idx="15">
                  <c:v>0.81117102607554592</c:v>
                </c:pt>
                <c:pt idx="16">
                  <c:v>0.84308580537869371</c:v>
                </c:pt>
                <c:pt idx="17">
                  <c:v>0.85562871628519066</c:v>
                </c:pt>
                <c:pt idx="18">
                  <c:v>0.85812698278254185</c:v>
                </c:pt>
                <c:pt idx="19">
                  <c:v>0.85455922258174011</c:v>
                </c:pt>
                <c:pt idx="20">
                  <c:v>0.84927015903978176</c:v>
                </c:pt>
                <c:pt idx="21">
                  <c:v>0.8434447052160573</c:v>
                </c:pt>
                <c:pt idx="22">
                  <c:v>0.84831937155235226</c:v>
                </c:pt>
                <c:pt idx="23">
                  <c:v>0.88767320014386319</c:v>
                </c:pt>
                <c:pt idx="24">
                  <c:v>0.92273729707589536</c:v>
                </c:pt>
                <c:pt idx="25">
                  <c:v>0.95047637348085423</c:v>
                </c:pt>
                <c:pt idx="26">
                  <c:v>0.97356441645275738</c:v>
                </c:pt>
                <c:pt idx="27">
                  <c:v>0.9843272397897167</c:v>
                </c:pt>
                <c:pt idx="28">
                  <c:v>0.99447605237990788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Sheet1!$AN$4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Sheet1!$AN$5:$AN$34</c:f>
              <c:numCache>
                <c:formatCode>General</c:formatCode>
                <c:ptCount val="30"/>
                <c:pt idx="0">
                  <c:v>7.4241508386178309E-2</c:v>
                </c:pt>
                <c:pt idx="1">
                  <c:v>0.12883730394242934</c:v>
                </c:pt>
                <c:pt idx="2">
                  <c:v>0.2212138394365068</c:v>
                </c:pt>
                <c:pt idx="3">
                  <c:v>0.28627518286620474</c:v>
                </c:pt>
                <c:pt idx="4">
                  <c:v>0.34610566069421411</c:v>
                </c:pt>
                <c:pt idx="5">
                  <c:v>0.40572872635811436</c:v>
                </c:pt>
                <c:pt idx="6">
                  <c:v>0.46200624216389924</c:v>
                </c:pt>
                <c:pt idx="7">
                  <c:v>0.51021555598387081</c:v>
                </c:pt>
                <c:pt idx="8">
                  <c:v>0.54882343988840054</c:v>
                </c:pt>
                <c:pt idx="9">
                  <c:v>0.58266788100386058</c:v>
                </c:pt>
                <c:pt idx="10">
                  <c:v>0.62884636853384535</c:v>
                </c:pt>
                <c:pt idx="11">
                  <c:v>0.6569568592240328</c:v>
                </c:pt>
                <c:pt idx="12">
                  <c:v>0.67893193350597403</c:v>
                </c:pt>
                <c:pt idx="13">
                  <c:v>0.69519893915655406</c:v>
                </c:pt>
                <c:pt idx="14">
                  <c:v>0.71231419973016141</c:v>
                </c:pt>
                <c:pt idx="15">
                  <c:v>0.73868989460265599</c:v>
                </c:pt>
                <c:pt idx="16">
                  <c:v>0.75409397500462771</c:v>
                </c:pt>
                <c:pt idx="17">
                  <c:v>0.75736653104765683</c:v>
                </c:pt>
                <c:pt idx="18">
                  <c:v>0.75821025367497619</c:v>
                </c:pt>
                <c:pt idx="19">
                  <c:v>0.78233363612249218</c:v>
                </c:pt>
                <c:pt idx="20">
                  <c:v>0.80801195381065882</c:v>
                </c:pt>
                <c:pt idx="21">
                  <c:v>0.83008077505119104</c:v>
                </c:pt>
                <c:pt idx="22">
                  <c:v>0.85015395492894319</c:v>
                </c:pt>
                <c:pt idx="23">
                  <c:v>0.86660809668388616</c:v>
                </c:pt>
                <c:pt idx="24">
                  <c:v>0.87575224181658229</c:v>
                </c:pt>
                <c:pt idx="25">
                  <c:v>0.9050072564439704</c:v>
                </c:pt>
                <c:pt idx="26">
                  <c:v>0.93910455195155884</c:v>
                </c:pt>
                <c:pt idx="27">
                  <c:v>0.96268107714062712</c:v>
                </c:pt>
                <c:pt idx="28">
                  <c:v>0.98770495518275159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Sheet1!$AO$4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Sheet1!$AO$5:$AO$34</c:f>
              <c:numCache>
                <c:formatCode>General</c:formatCode>
                <c:ptCount val="30"/>
                <c:pt idx="0">
                  <c:v>9.2545318830288173E-2</c:v>
                </c:pt>
                <c:pt idx="1">
                  <c:v>0.14550085791373019</c:v>
                </c:pt>
                <c:pt idx="2">
                  <c:v>0.22486173505423077</c:v>
                </c:pt>
                <c:pt idx="3">
                  <c:v>0.28778114304665259</c:v>
                </c:pt>
                <c:pt idx="4">
                  <c:v>0.33761086420386871</c:v>
                </c:pt>
                <c:pt idx="5">
                  <c:v>0.39274794949265873</c:v>
                </c:pt>
                <c:pt idx="6">
                  <c:v>0.44113463886590176</c:v>
                </c:pt>
                <c:pt idx="7">
                  <c:v>0.48298051258553359</c:v>
                </c:pt>
                <c:pt idx="8">
                  <c:v>0.51879620920506553</c:v>
                </c:pt>
                <c:pt idx="9">
                  <c:v>0.5523999124541602</c:v>
                </c:pt>
                <c:pt idx="10">
                  <c:v>0.59491234698080853</c:v>
                </c:pt>
                <c:pt idx="11">
                  <c:v>0.62138718103351875</c:v>
                </c:pt>
                <c:pt idx="12">
                  <c:v>0.65584094728639974</c:v>
                </c:pt>
                <c:pt idx="13">
                  <c:v>0.69149826403371961</c:v>
                </c:pt>
                <c:pt idx="14">
                  <c:v>0.72765925608154802</c:v>
                </c:pt>
                <c:pt idx="15">
                  <c:v>0.76854106059627558</c:v>
                </c:pt>
                <c:pt idx="16">
                  <c:v>0.79142667906216713</c:v>
                </c:pt>
                <c:pt idx="17">
                  <c:v>0.80586068332995864</c:v>
                </c:pt>
                <c:pt idx="18">
                  <c:v>0.8119932612095061</c:v>
                </c:pt>
                <c:pt idx="19">
                  <c:v>0.80636517783670292</c:v>
                </c:pt>
                <c:pt idx="20">
                  <c:v>0.78874077488444749</c:v>
                </c:pt>
                <c:pt idx="21">
                  <c:v>0.79655299861567785</c:v>
                </c:pt>
                <c:pt idx="22">
                  <c:v>0.82068148947531616</c:v>
                </c:pt>
                <c:pt idx="23">
                  <c:v>0.83985282686909069</c:v>
                </c:pt>
                <c:pt idx="24">
                  <c:v>0.87246542710750696</c:v>
                </c:pt>
                <c:pt idx="25">
                  <c:v>0.90797897316048259</c:v>
                </c:pt>
                <c:pt idx="26">
                  <c:v>0.94630703877016398</c:v>
                </c:pt>
                <c:pt idx="27">
                  <c:v>0.96969073462728772</c:v>
                </c:pt>
                <c:pt idx="28">
                  <c:v>0.99213343558847611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Sheet1!$AP$4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Sheet1!$AP$5:$AP$34</c:f>
              <c:numCache>
                <c:formatCode>General</c:formatCode>
                <c:ptCount val="30"/>
                <c:pt idx="0">
                  <c:v>8.4521386721500794E-2</c:v>
                </c:pt>
                <c:pt idx="1">
                  <c:v>0.13239051113248318</c:v>
                </c:pt>
                <c:pt idx="2">
                  <c:v>0.21820461797856799</c:v>
                </c:pt>
                <c:pt idx="3">
                  <c:v>0.27432916879605002</c:v>
                </c:pt>
                <c:pt idx="4">
                  <c:v>0.32168585794363941</c:v>
                </c:pt>
                <c:pt idx="5">
                  <c:v>0.35415803176570476</c:v>
                </c:pt>
                <c:pt idx="6">
                  <c:v>0.39667368524830288</c:v>
                </c:pt>
                <c:pt idx="7">
                  <c:v>0.44641763109288668</c:v>
                </c:pt>
                <c:pt idx="8">
                  <c:v>0.48856546294470576</c:v>
                </c:pt>
                <c:pt idx="9">
                  <c:v>0.52828529478042874</c:v>
                </c:pt>
                <c:pt idx="10">
                  <c:v>0.59233429541220162</c:v>
                </c:pt>
                <c:pt idx="11">
                  <c:v>0.63597290518979332</c:v>
                </c:pt>
                <c:pt idx="12">
                  <c:v>0.67186009850829143</c:v>
                </c:pt>
                <c:pt idx="13">
                  <c:v>0.69964213784722362</c:v>
                </c:pt>
                <c:pt idx="14">
                  <c:v>0.74507835795369948</c:v>
                </c:pt>
                <c:pt idx="15">
                  <c:v>0.79711273223691881</c:v>
                </c:pt>
                <c:pt idx="16">
                  <c:v>0.81701697537695106</c:v>
                </c:pt>
                <c:pt idx="17">
                  <c:v>0.81113962584554955</c:v>
                </c:pt>
                <c:pt idx="18">
                  <c:v>0.82918916770956141</c:v>
                </c:pt>
                <c:pt idx="19">
                  <c:v>0.84370309488263906</c:v>
                </c:pt>
                <c:pt idx="20">
                  <c:v>0.85167394681035147</c:v>
                </c:pt>
                <c:pt idx="21">
                  <c:v>0.85537165452079822</c:v>
                </c:pt>
                <c:pt idx="22">
                  <c:v>0.86317211386399584</c:v>
                </c:pt>
                <c:pt idx="23">
                  <c:v>0.87735380693501586</c:v>
                </c:pt>
                <c:pt idx="24">
                  <c:v>0.88859468747359216</c:v>
                </c:pt>
                <c:pt idx="25">
                  <c:v>0.89662728313488138</c:v>
                </c:pt>
                <c:pt idx="26">
                  <c:v>0.93559864510858837</c:v>
                </c:pt>
                <c:pt idx="27">
                  <c:v>0.96180439585202826</c:v>
                </c:pt>
                <c:pt idx="28">
                  <c:v>0.98767929575424429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Sheet1!$AQ$4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Sheet1!$AQ$5:$AQ$34</c:f>
              <c:numCache>
                <c:formatCode>General</c:formatCode>
                <c:ptCount val="30"/>
                <c:pt idx="0">
                  <c:v>9.5770336351522406E-2</c:v>
                </c:pt>
                <c:pt idx="1">
                  <c:v>0.1391160034846273</c:v>
                </c:pt>
                <c:pt idx="2">
                  <c:v>0.22672250771747809</c:v>
                </c:pt>
                <c:pt idx="3">
                  <c:v>0.28150704058619447</c:v>
                </c:pt>
                <c:pt idx="4">
                  <c:v>0.31794309858641912</c:v>
                </c:pt>
                <c:pt idx="5">
                  <c:v>0.36029057784711965</c:v>
                </c:pt>
                <c:pt idx="6">
                  <c:v>0.41076591985964361</c:v>
                </c:pt>
                <c:pt idx="7">
                  <c:v>0.45282412649075576</c:v>
                </c:pt>
                <c:pt idx="8">
                  <c:v>0.5040180969928395</c:v>
                </c:pt>
                <c:pt idx="9">
                  <c:v>0.55295692478608094</c:v>
                </c:pt>
                <c:pt idx="10">
                  <c:v>0.6109009946971744</c:v>
                </c:pt>
                <c:pt idx="11">
                  <c:v>0.64236250443925735</c:v>
                </c:pt>
                <c:pt idx="12">
                  <c:v>0.68274153353953748</c:v>
                </c:pt>
                <c:pt idx="13">
                  <c:v>0.72246385609824959</c:v>
                </c:pt>
                <c:pt idx="14">
                  <c:v>0.76395262363900718</c:v>
                </c:pt>
                <c:pt idx="15">
                  <c:v>0.81208373425771074</c:v>
                </c:pt>
                <c:pt idx="16">
                  <c:v>0.84056494671373549</c:v>
                </c:pt>
                <c:pt idx="17">
                  <c:v>0.85081879634660518</c:v>
                </c:pt>
                <c:pt idx="18">
                  <c:v>0.85066232201234193</c:v>
                </c:pt>
                <c:pt idx="19">
                  <c:v>0.84800757026168105</c:v>
                </c:pt>
                <c:pt idx="20">
                  <c:v>0.85036561267821542</c:v>
                </c:pt>
                <c:pt idx="21">
                  <c:v>0.85561349777050644</c:v>
                </c:pt>
                <c:pt idx="22">
                  <c:v>0.86329940779548764</c:v>
                </c:pt>
                <c:pt idx="23">
                  <c:v>0.87565329172825979</c:v>
                </c:pt>
                <c:pt idx="24">
                  <c:v>0.89710469362295009</c:v>
                </c:pt>
                <c:pt idx="25">
                  <c:v>0.92618402960111956</c:v>
                </c:pt>
                <c:pt idx="26">
                  <c:v>0.95911846215020935</c:v>
                </c:pt>
                <c:pt idx="27">
                  <c:v>0.97795912544354635</c:v>
                </c:pt>
                <c:pt idx="28">
                  <c:v>0.9947982528297421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Sheet1!$AR$4</c:f>
              <c:strCache>
                <c:ptCount val="1"/>
                <c:pt idx="0">
                  <c:v>平均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Sheet1!$AR$5:$AR$34</c:f>
              <c:numCache>
                <c:formatCode>General</c:formatCode>
                <c:ptCount val="30"/>
                <c:pt idx="0">
                  <c:v>9.5257804772764632E-2</c:v>
                </c:pt>
                <c:pt idx="1">
                  <c:v>0.14740270760478461</c:v>
                </c:pt>
                <c:pt idx="2">
                  <c:v>0.23512821898438496</c:v>
                </c:pt>
                <c:pt idx="3">
                  <c:v>0.29647752706472802</c:v>
                </c:pt>
                <c:pt idx="4">
                  <c:v>0.34659455667098538</c:v>
                </c:pt>
                <c:pt idx="5">
                  <c:v>0.39266346922649675</c:v>
                </c:pt>
                <c:pt idx="6">
                  <c:v>0.43697762346496716</c:v>
                </c:pt>
                <c:pt idx="7">
                  <c:v>0.47600172213932002</c:v>
                </c:pt>
                <c:pt idx="8">
                  <c:v>0.51077963966600703</c:v>
                </c:pt>
                <c:pt idx="9">
                  <c:v>0.55009810778220569</c:v>
                </c:pt>
                <c:pt idx="10">
                  <c:v>0.6084561950161006</c:v>
                </c:pt>
                <c:pt idx="11">
                  <c:v>0.64335825098239885</c:v>
                </c:pt>
                <c:pt idx="12">
                  <c:v>0.67495559376716552</c:v>
                </c:pt>
                <c:pt idx="13">
                  <c:v>0.70129790513888812</c:v>
                </c:pt>
                <c:pt idx="14">
                  <c:v>0.7395713440700139</c:v>
                </c:pt>
                <c:pt idx="15">
                  <c:v>0.78766606956370133</c:v>
                </c:pt>
                <c:pt idx="16">
                  <c:v>0.81388878495602013</c:v>
                </c:pt>
                <c:pt idx="17">
                  <c:v>0.82202748028287498</c:v>
                </c:pt>
                <c:pt idx="18">
                  <c:v>0.82680931101055954</c:v>
                </c:pt>
                <c:pt idx="19">
                  <c:v>0.83014168744006966</c:v>
                </c:pt>
                <c:pt idx="20">
                  <c:v>0.83721862460850771</c:v>
                </c:pt>
                <c:pt idx="21">
                  <c:v>0.84919757062732193</c:v>
                </c:pt>
                <c:pt idx="22">
                  <c:v>0.86500866015250244</c:v>
                </c:pt>
                <c:pt idx="23">
                  <c:v>0.88495351410460177</c:v>
                </c:pt>
                <c:pt idx="24">
                  <c:v>0.90467288960496817</c:v>
                </c:pt>
                <c:pt idx="25">
                  <c:v>0.92645211281963491</c:v>
                </c:pt>
                <c:pt idx="26">
                  <c:v>0.95312115584579649</c:v>
                </c:pt>
                <c:pt idx="27">
                  <c:v>0.97041470599393886</c:v>
                </c:pt>
                <c:pt idx="28">
                  <c:v>0.99079472369471056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Sheet1!$AS$4</c:f>
              <c:strCache>
                <c:ptCount val="1"/>
                <c:pt idx="0">
                  <c:v>包絡線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Sheet1!$AT$5:$AT$34</c:f>
              <c:numCache>
                <c:formatCode>General</c:formatCode>
                <c:ptCount val="30"/>
                <c:pt idx="0">
                  <c:v>0.15719658080396279</c:v>
                </c:pt>
                <c:pt idx="1">
                  <c:v>0.22512037239071933</c:v>
                </c:pt>
                <c:pt idx="2">
                  <c:v>0.31631992374565043</c:v>
                </c:pt>
                <c:pt idx="3">
                  <c:v>0.38688620416413061</c:v>
                </c:pt>
                <c:pt idx="4">
                  <c:v>0.45048087707814166</c:v>
                </c:pt>
                <c:pt idx="5">
                  <c:v>0.50401625381367443</c:v>
                </c:pt>
                <c:pt idx="6">
                  <c:v>0.54423257576627582</c:v>
                </c:pt>
                <c:pt idx="7">
                  <c:v>0.57160719822685679</c:v>
                </c:pt>
                <c:pt idx="8">
                  <c:v>0.58981924044236711</c:v>
                </c:pt>
                <c:pt idx="9">
                  <c:v>0.61803028737018206</c:v>
                </c:pt>
                <c:pt idx="10">
                  <c:v>0.67924201185923572</c:v>
                </c:pt>
                <c:pt idx="11">
                  <c:v>0.70623995620734148</c:v>
                </c:pt>
                <c:pt idx="12">
                  <c:v>0.71532119082344747</c:v>
                </c:pt>
                <c:pt idx="13">
                  <c:v>0.74246385609824961</c:v>
                </c:pt>
                <c:pt idx="14">
                  <c:v>0.7839526236390072</c:v>
                </c:pt>
                <c:pt idx="15">
                  <c:v>0.83208373425771076</c:v>
                </c:pt>
                <c:pt idx="16">
                  <c:v>0.86308580537869373</c:v>
                </c:pt>
                <c:pt idx="17">
                  <c:v>0.87562871628519068</c:v>
                </c:pt>
                <c:pt idx="18">
                  <c:v>0.87812698278254187</c:v>
                </c:pt>
                <c:pt idx="19">
                  <c:v>0.87455922258174013</c:v>
                </c:pt>
                <c:pt idx="20">
                  <c:v>0.89524930042759088</c:v>
                </c:pt>
                <c:pt idx="21">
                  <c:v>0.93412179258970041</c:v>
                </c:pt>
                <c:pt idx="22">
                  <c:v>0.96442562329891945</c:v>
                </c:pt>
                <c:pt idx="23">
                  <c:v>0.98257986226749516</c:v>
                </c:pt>
                <c:pt idx="24">
                  <c:v>0.99138299053328283</c:v>
                </c:pt>
                <c:pt idx="25">
                  <c:v>0.99243876109650098</c:v>
                </c:pt>
                <c:pt idx="26">
                  <c:v>0.99356441645275739</c:v>
                </c:pt>
                <c:pt idx="27">
                  <c:v>1.0043272397897167</c:v>
                </c:pt>
                <c:pt idx="28">
                  <c:v>1.0147982528297421</c:v>
                </c:pt>
                <c:pt idx="29">
                  <c:v>1.02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148336"/>
        <c:axId val="316938976"/>
      </c:scatterChart>
      <c:valAx>
        <c:axId val="319148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6938976"/>
        <c:crosses val="autoZero"/>
        <c:crossBetween val="midCat"/>
      </c:valAx>
      <c:valAx>
        <c:axId val="316938976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4.3192489540275466E-3"/>
              <c:y val="3.262736717215828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9148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26134866043709"/>
          <c:y val="5.4567829234428128E-2"/>
          <c:w val="0.26686554508357169"/>
          <c:h val="0.28997372113931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 </a:t>
            </a:r>
            <a:r>
              <a:rPr lang="ja-JP" altLang="en-US"/>
              <a:t>層せん断力係数</a:t>
            </a:r>
          </a:p>
        </c:rich>
      </c:tx>
      <c:layout>
        <c:manualLayout>
          <c:xMode val="edge"/>
          <c:yMode val="edge"/>
          <c:x val="0.38051660516605168"/>
          <c:y val="0.12151164698162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732990479511096E-2"/>
          <c:y val="1.9071248906386701E-2"/>
          <c:w val="0.88931128996329334"/>
          <c:h val="0.8839812715441758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Sheet1!$BU$40</c:f>
              <c:strCache>
                <c:ptCount val="1"/>
                <c:pt idx="0">
                  <c:v>告示平均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Sheet1!$BU$41:$BU$70</c:f>
              <c:numCache>
                <c:formatCode>General</c:formatCode>
                <c:ptCount val="30"/>
                <c:pt idx="0">
                  <c:v>11.759596658836864</c:v>
                </c:pt>
                <c:pt idx="1">
                  <c:v>6.8407107686342101</c:v>
                </c:pt>
                <c:pt idx="2">
                  <c:v>10.29339618600082</c:v>
                </c:pt>
                <c:pt idx="3">
                  <c:v>7.3751677841332297</c:v>
                </c:pt>
                <c:pt idx="4">
                  <c:v>5.4031840422598618</c:v>
                </c:pt>
                <c:pt idx="5">
                  <c:v>5.2513301931149394</c:v>
                </c:pt>
                <c:pt idx="6">
                  <c:v>4.4568669037651389</c:v>
                </c:pt>
                <c:pt idx="7">
                  <c:v>4.3875277811253888</c:v>
                </c:pt>
                <c:pt idx="8">
                  <c:v>2.9157706610683287</c:v>
                </c:pt>
                <c:pt idx="9">
                  <c:v>2.9733988384542998</c:v>
                </c:pt>
                <c:pt idx="10">
                  <c:v>3.2761658607635358</c:v>
                </c:pt>
                <c:pt idx="11">
                  <c:v>2.4046008730410851</c:v>
                </c:pt>
                <c:pt idx="12">
                  <c:v>2.7209984200458393</c:v>
                </c:pt>
                <c:pt idx="13">
                  <c:v>2.2005271806516458</c:v>
                </c:pt>
                <c:pt idx="14">
                  <c:v>2.7402577462182887</c:v>
                </c:pt>
                <c:pt idx="15">
                  <c:v>1.3868725413642591</c:v>
                </c:pt>
                <c:pt idx="16">
                  <c:v>1.3010665479347039</c:v>
                </c:pt>
                <c:pt idx="17">
                  <c:v>3.0137342516205812</c:v>
                </c:pt>
                <c:pt idx="18">
                  <c:v>2.2028550743473874</c:v>
                </c:pt>
                <c:pt idx="19">
                  <c:v>1.8559459740424389</c:v>
                </c:pt>
                <c:pt idx="20">
                  <c:v>2.0060880175503781</c:v>
                </c:pt>
                <c:pt idx="21">
                  <c:v>1.7559360224983833</c:v>
                </c:pt>
                <c:pt idx="22">
                  <c:v>2.4198074022413252</c:v>
                </c:pt>
                <c:pt idx="23">
                  <c:v>1.8246876414418356</c:v>
                </c:pt>
                <c:pt idx="24">
                  <c:v>1.8903551213879211</c:v>
                </c:pt>
                <c:pt idx="25">
                  <c:v>1.5630679513622736</c:v>
                </c:pt>
                <c:pt idx="26">
                  <c:v>1.6090947961679536</c:v>
                </c:pt>
                <c:pt idx="27">
                  <c:v>0.86541504955550685</c:v>
                </c:pt>
                <c:pt idx="28">
                  <c:v>0.85437017887659561</c:v>
                </c:pt>
                <c:pt idx="29">
                  <c:v>0.45120353149498138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Sheet1!$BV$40</c:f>
              <c:strCache>
                <c:ptCount val="1"/>
                <c:pt idx="0">
                  <c:v>告示包絡線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Sheet1!$BV$41:$BV$70</c:f>
              <c:numCache>
                <c:formatCode>General</c:formatCode>
                <c:ptCount val="30"/>
                <c:pt idx="0">
                  <c:v>14.125599886426917</c:v>
                </c:pt>
                <c:pt idx="1">
                  <c:v>7.8194998209268176</c:v>
                </c:pt>
                <c:pt idx="2">
                  <c:v>11.699838788725444</c:v>
                </c:pt>
                <c:pt idx="3">
                  <c:v>6.6722350453238821</c:v>
                </c:pt>
                <c:pt idx="4">
                  <c:v>5.6865803491838172</c:v>
                </c:pt>
                <c:pt idx="5">
                  <c:v>7.1438182373908479</c:v>
                </c:pt>
                <c:pt idx="6">
                  <c:v>7.2434197709765114</c:v>
                </c:pt>
                <c:pt idx="7">
                  <c:v>4.9794922751873578</c:v>
                </c:pt>
                <c:pt idx="8">
                  <c:v>2.9156623427132877</c:v>
                </c:pt>
                <c:pt idx="9">
                  <c:v>1.3396489856058125</c:v>
                </c:pt>
                <c:pt idx="10">
                  <c:v>0.61844075958790157</c:v>
                </c:pt>
                <c:pt idx="11">
                  <c:v>1.2939194221323169</c:v>
                </c:pt>
                <c:pt idx="12">
                  <c:v>0.3258066718598851</c:v>
                </c:pt>
                <c:pt idx="13">
                  <c:v>4.3438545690636428</c:v>
                </c:pt>
                <c:pt idx="14">
                  <c:v>5.7153948069427756</c:v>
                </c:pt>
                <c:pt idx="15">
                  <c:v>4.8265534307265217</c:v>
                </c:pt>
                <c:pt idx="16">
                  <c:v>4.732986568712672</c:v>
                </c:pt>
                <c:pt idx="17">
                  <c:v>2.4877148585368603</c:v>
                </c:pt>
                <c:pt idx="18">
                  <c:v>1.5230596136051378</c:v>
                </c:pt>
                <c:pt idx="19">
                  <c:v>1.1851218349549941</c:v>
                </c:pt>
                <c:pt idx="20">
                  <c:v>0.99614796848273013</c:v>
                </c:pt>
                <c:pt idx="21">
                  <c:v>0.88903415304377731</c:v>
                </c:pt>
                <c:pt idx="22">
                  <c:v>0.88174368393012514</c:v>
                </c:pt>
                <c:pt idx="23">
                  <c:v>0.58719821663909544</c:v>
                </c:pt>
                <c:pt idx="24">
                  <c:v>0.18683579620335511</c:v>
                </c:pt>
                <c:pt idx="25">
                  <c:v>-7.942405294003585E-2</c:v>
                </c:pt>
                <c:pt idx="26">
                  <c:v>-0.11035597117459162</c:v>
                </c:pt>
                <c:pt idx="27">
                  <c:v>-5.2452822252768705E-2</c:v>
                </c:pt>
                <c:pt idx="28">
                  <c:v>-3.0285054090450902E-2</c:v>
                </c:pt>
                <c:pt idx="29">
                  <c:v>5.2910043575360444E-2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Sheet1!$BW$40</c:f>
              <c:strCache>
                <c:ptCount val="1"/>
                <c:pt idx="0">
                  <c:v>1次モード系包絡線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Sheet1!$BW$41:$BW$70</c:f>
              <c:numCache>
                <c:formatCode>General</c:formatCode>
                <c:ptCount val="30"/>
                <c:pt idx="0">
                  <c:v>13.120058152627603</c:v>
                </c:pt>
                <c:pt idx="1">
                  <c:v>8.4553313034379354</c:v>
                </c:pt>
                <c:pt idx="2">
                  <c:v>13.43096632072738</c:v>
                </c:pt>
                <c:pt idx="3">
                  <c:v>8.6715360647663058</c:v>
                </c:pt>
                <c:pt idx="4">
                  <c:v>6.6893327844864903</c:v>
                </c:pt>
                <c:pt idx="5">
                  <c:v>4.7579470195207136</c:v>
                </c:pt>
                <c:pt idx="6">
                  <c:v>3.2663719233416044</c:v>
                </c:pt>
                <c:pt idx="7">
                  <c:v>2.3824561734272276</c:v>
                </c:pt>
                <c:pt idx="8">
                  <c:v>2.4359792150442594</c:v>
                </c:pt>
                <c:pt idx="9">
                  <c:v>3.9847433145950295</c:v>
                </c:pt>
                <c:pt idx="10">
                  <c:v>5.556498231435314</c:v>
                </c:pt>
                <c:pt idx="11">
                  <c:v>3.2543266204336563</c:v>
                </c:pt>
                <c:pt idx="12">
                  <c:v>3.5243609281463861</c:v>
                </c:pt>
                <c:pt idx="13">
                  <c:v>3.2277234175460356</c:v>
                </c:pt>
                <c:pt idx="14">
                  <c:v>3.2819414084923393</c:v>
                </c:pt>
                <c:pt idx="15">
                  <c:v>3.1619693743270116</c:v>
                </c:pt>
                <c:pt idx="16">
                  <c:v>2.0418521575618076</c:v>
                </c:pt>
                <c:pt idx="17">
                  <c:v>1.3349234561838008</c:v>
                </c:pt>
                <c:pt idx="18">
                  <c:v>1.0083935327116156</c:v>
                </c:pt>
                <c:pt idx="19">
                  <c:v>0.87047006285331241</c:v>
                </c:pt>
                <c:pt idx="20">
                  <c:v>2.8051830417691659</c:v>
                </c:pt>
                <c:pt idx="21">
                  <c:v>1.9281911411510588</c:v>
                </c:pt>
                <c:pt idx="22">
                  <c:v>0.60839253861565412</c:v>
                </c:pt>
                <c:pt idx="23">
                  <c:v>-0.43933933084675525</c:v>
                </c:pt>
                <c:pt idx="24">
                  <c:v>-0.51168987043519465</c:v>
                </c:pt>
                <c:pt idx="25">
                  <c:v>0.5856183212906374</c:v>
                </c:pt>
                <c:pt idx="26">
                  <c:v>0.39583369473120689</c:v>
                </c:pt>
                <c:pt idx="27">
                  <c:v>0.16106964416673364</c:v>
                </c:pt>
                <c:pt idx="28">
                  <c:v>9.4088499805011772E-2</c:v>
                </c:pt>
                <c:pt idx="29">
                  <c:v>-8.4529141913347594E-2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Sheet1!$BX$40</c:f>
              <c:strCache>
                <c:ptCount val="1"/>
                <c:pt idx="0">
                  <c:v>kobe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Sheet1!$BX$41:$BX$70</c:f>
              <c:numCache>
                <c:formatCode>General</c:formatCode>
                <c:ptCount val="30"/>
                <c:pt idx="0">
                  <c:v>48.467568585518585</c:v>
                </c:pt>
                <c:pt idx="1">
                  <c:v>6.361336239233073</c:v>
                </c:pt>
                <c:pt idx="2">
                  <c:v>-6.0002962154303621</c:v>
                </c:pt>
                <c:pt idx="3">
                  <c:v>12.301510391052711</c:v>
                </c:pt>
                <c:pt idx="4">
                  <c:v>3.9477957660530971</c:v>
                </c:pt>
                <c:pt idx="5">
                  <c:v>1.9076449510871063</c:v>
                </c:pt>
                <c:pt idx="6">
                  <c:v>2.2078597292485402</c:v>
                </c:pt>
                <c:pt idx="7">
                  <c:v>-2.817123009830047</c:v>
                </c:pt>
                <c:pt idx="8">
                  <c:v>-13.141725019787975</c:v>
                </c:pt>
                <c:pt idx="9">
                  <c:v>1.7863899996967469</c:v>
                </c:pt>
                <c:pt idx="10">
                  <c:v>-2.3598349455978829</c:v>
                </c:pt>
                <c:pt idx="11">
                  <c:v>4.7150992079972864</c:v>
                </c:pt>
                <c:pt idx="12">
                  <c:v>15.856359248667584</c:v>
                </c:pt>
                <c:pt idx="13">
                  <c:v>3.9314028349662467</c:v>
                </c:pt>
                <c:pt idx="14">
                  <c:v>-13.414339903250937</c:v>
                </c:pt>
                <c:pt idx="15">
                  <c:v>1.4979974694236731</c:v>
                </c:pt>
                <c:pt idx="16">
                  <c:v>13.078570483670571</c:v>
                </c:pt>
                <c:pt idx="17">
                  <c:v>7.9999261658868059</c:v>
                </c:pt>
                <c:pt idx="18">
                  <c:v>-3.2811792011061103</c:v>
                </c:pt>
                <c:pt idx="19">
                  <c:v>-7.9912242882589357</c:v>
                </c:pt>
                <c:pt idx="20">
                  <c:v>0.3667973266777258</c:v>
                </c:pt>
                <c:pt idx="21">
                  <c:v>-1.5555704981737084</c:v>
                </c:pt>
                <c:pt idx="22">
                  <c:v>1.2740339926983313</c:v>
                </c:pt>
                <c:pt idx="23">
                  <c:v>4.7027935224629331</c:v>
                </c:pt>
                <c:pt idx="24">
                  <c:v>4.7691563265946595</c:v>
                </c:pt>
                <c:pt idx="25">
                  <c:v>2.6771458368766932</c:v>
                </c:pt>
                <c:pt idx="26">
                  <c:v>5.4613071890254439</c:v>
                </c:pt>
                <c:pt idx="27">
                  <c:v>5.1545000793277289</c:v>
                </c:pt>
                <c:pt idx="28">
                  <c:v>0.5203547025957489</c:v>
                </c:pt>
                <c:pt idx="29">
                  <c:v>1.5757430326746702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Sheet1!$BY$40</c:f>
              <c:strCache>
                <c:ptCount val="1"/>
                <c:pt idx="0">
                  <c:v>Ai分布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Sheet1!$BY$41:$BY$70</c:f>
              <c:numCache>
                <c:formatCode>General</c:formatCode>
                <c:ptCount val="30"/>
                <c:pt idx="0">
                  <c:v>27.30265346932536</c:v>
                </c:pt>
                <c:pt idx="1">
                  <c:v>15.294095367057741</c:v>
                </c:pt>
                <c:pt idx="2">
                  <c:v>8.5126909925418577</c:v>
                </c:pt>
                <c:pt idx="3">
                  <c:v>6.3645875049000349</c:v>
                </c:pt>
                <c:pt idx="4">
                  <c:v>5.1519536548496232</c:v>
                </c:pt>
                <c:pt idx="5">
                  <c:v>4.368847445095569</c:v>
                </c:pt>
                <c:pt idx="6">
                  <c:v>3.817975746104235</c:v>
                </c:pt>
                <c:pt idx="7">
                  <c:v>3.4084086865642136</c:v>
                </c:pt>
                <c:pt idx="8">
                  <c:v>3.0861910721537558</c:v>
                </c:pt>
                <c:pt idx="9">
                  <c:v>2.8044148762741621</c:v>
                </c:pt>
                <c:pt idx="10">
                  <c:v>2.5087510869447192</c:v>
                </c:pt>
                <c:pt idx="11">
                  <c:v>2.3403986504649383</c:v>
                </c:pt>
                <c:pt idx="12">
                  <c:v>2.1953551455289224</c:v>
                </c:pt>
                <c:pt idx="13">
                  <c:v>2.0682373670290763</c:v>
                </c:pt>
                <c:pt idx="14">
                  <c:v>1.9330955431824548</c:v>
                </c:pt>
                <c:pt idx="15">
                  <c:v>1.7869787488838109</c:v>
                </c:pt>
                <c:pt idx="16">
                  <c:v>1.6841719220250744</c:v>
                </c:pt>
                <c:pt idx="17">
                  <c:v>1.6075606445141961</c:v>
                </c:pt>
                <c:pt idx="18">
                  <c:v>1.5420200338979688</c:v>
                </c:pt>
                <c:pt idx="19">
                  <c:v>1.4777627779302633</c:v>
                </c:pt>
                <c:pt idx="20">
                  <c:v>1.418535026419173</c:v>
                </c:pt>
                <c:pt idx="21">
                  <c:v>1.3604094630394807</c:v>
                </c:pt>
                <c:pt idx="22">
                  <c:v>1.305483540238547</c:v>
                </c:pt>
                <c:pt idx="23">
                  <c:v>1.2530966965491448</c:v>
                </c:pt>
                <c:pt idx="24">
                  <c:v>1.2029806501032239</c:v>
                </c:pt>
                <c:pt idx="25">
                  <c:v>1.1577394931768206</c:v>
                </c:pt>
                <c:pt idx="26">
                  <c:v>1.110657157124328</c:v>
                </c:pt>
                <c:pt idx="27">
                  <c:v>1.0767804286874003</c:v>
                </c:pt>
                <c:pt idx="28">
                  <c:v>1.0340240876465554</c:v>
                </c:pt>
                <c:pt idx="29">
                  <c:v>1.0046924122334877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246024"/>
        <c:axId val="148760192"/>
      </c:scatterChart>
      <c:valAx>
        <c:axId val="43524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53154913321724"/>
              <c:y val="0.94649012621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760192"/>
        <c:crosses val="autoZero"/>
        <c:crossBetween val="midCat"/>
      </c:valAx>
      <c:valAx>
        <c:axId val="148760192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474833173528584E-2"/>
              <c:y val="1.94143700787401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246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973065636168173"/>
          <c:y val="0.25956228127734032"/>
          <c:w val="0.5050922509225092"/>
          <c:h val="0.32205271216097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 </a:t>
            </a:r>
            <a:r>
              <a:rPr lang="ja-JP"/>
              <a:t>告示波</a:t>
            </a:r>
          </a:p>
        </c:rich>
      </c:tx>
      <c:layout>
        <c:manualLayout>
          <c:xMode val="edge"/>
          <c:yMode val="edge"/>
          <c:x val="0.38572212525237332"/>
          <c:y val="2.1111746803108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24759405074368"/>
          <c:y val="2.5428331875182269E-2"/>
          <c:w val="0.85926640419947498"/>
          <c:h val="0.8592672790901136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Sheet1!$AL$39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Sheet1!$AL$41:$AL$70</c:f>
              <c:numCache>
                <c:formatCode>General</c:formatCode>
                <c:ptCount val="30"/>
                <c:pt idx="0">
                  <c:v>0.12971107501155654</c:v>
                </c:pt>
                <c:pt idx="1">
                  <c:v>0.21387247421022113</c:v>
                </c:pt>
                <c:pt idx="2">
                  <c:v>0.3364493849607918</c:v>
                </c:pt>
                <c:pt idx="3">
                  <c:v>0.40317173541403062</c:v>
                </c:pt>
                <c:pt idx="4">
                  <c:v>0.44295495371868687</c:v>
                </c:pt>
                <c:pt idx="5">
                  <c:v>0.53147572127977727</c:v>
                </c:pt>
                <c:pt idx="6">
                  <c:v>0.60390991898954238</c:v>
                </c:pt>
                <c:pt idx="7">
                  <c:v>0.65370484174141597</c:v>
                </c:pt>
                <c:pt idx="8">
                  <c:v>0.68286146516854884</c:v>
                </c:pt>
                <c:pt idx="9">
                  <c:v>0.69625795502460697</c:v>
                </c:pt>
                <c:pt idx="10">
                  <c:v>0.69060474377552528</c:v>
                </c:pt>
                <c:pt idx="11">
                  <c:v>0.6758431726595876</c:v>
                </c:pt>
                <c:pt idx="12">
                  <c:v>0.65176477754286422</c:v>
                </c:pt>
                <c:pt idx="13">
                  <c:v>0.63547236905047999</c:v>
                </c:pt>
                <c:pt idx="14">
                  <c:v>0.65043277749315498</c:v>
                </c:pt>
                <c:pt idx="15">
                  <c:v>0.67176823269148211</c:v>
                </c:pt>
                <c:pt idx="16">
                  <c:v>0.69840420792993363</c:v>
                </c:pt>
                <c:pt idx="17">
                  <c:v>0.76296875330921499</c:v>
                </c:pt>
                <c:pt idx="18">
                  <c:v>0.81814488624877113</c:v>
                </c:pt>
                <c:pt idx="19">
                  <c:v>0.86787102108743364</c:v>
                </c:pt>
                <c:pt idx="20">
                  <c:v>0.90703357287746855</c:v>
                </c:pt>
                <c:pt idx="21">
                  <c:v>0.93471449427843856</c:v>
                </c:pt>
                <c:pt idx="22">
                  <c:v>0.94966457578248886</c:v>
                </c:pt>
                <c:pt idx="23">
                  <c:v>0.95409063166382924</c:v>
                </c:pt>
                <c:pt idx="24">
                  <c:v>0.95079476294687426</c:v>
                </c:pt>
                <c:pt idx="25">
                  <c:v>0.95168112934000537</c:v>
                </c:pt>
                <c:pt idx="26">
                  <c:v>0.96865038989444296</c:v>
                </c:pt>
                <c:pt idx="27">
                  <c:v>0.97370708916331317</c:v>
                </c:pt>
                <c:pt idx="28">
                  <c:v>0.987425289412455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Sheet1!$AM$39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Sheet1!$AM$41:$AM$70</c:f>
              <c:numCache>
                <c:formatCode>General</c:formatCode>
                <c:ptCount val="30"/>
                <c:pt idx="0">
                  <c:v>0.10839835963285893</c:v>
                </c:pt>
                <c:pt idx="1">
                  <c:v>0.17893622161259295</c:v>
                </c:pt>
                <c:pt idx="2">
                  <c:v>0.28523832601926408</c:v>
                </c:pt>
                <c:pt idx="3">
                  <c:v>0.35310903520979597</c:v>
                </c:pt>
                <c:pt idx="4">
                  <c:v>0.40398264779681264</c:v>
                </c:pt>
                <c:pt idx="5">
                  <c:v>0.43627526392155641</c:v>
                </c:pt>
                <c:pt idx="6">
                  <c:v>0.45412396421071044</c:v>
                </c:pt>
                <c:pt idx="7">
                  <c:v>0.47273741824471233</c:v>
                </c:pt>
                <c:pt idx="8">
                  <c:v>0.48129450874205426</c:v>
                </c:pt>
                <c:pt idx="9">
                  <c:v>0.53853662296010085</c:v>
                </c:pt>
                <c:pt idx="10">
                  <c:v>0.60721402878497532</c:v>
                </c:pt>
                <c:pt idx="11">
                  <c:v>0.6475521210800812</c:v>
                </c:pt>
                <c:pt idx="12">
                  <c:v>0.69597526110560282</c:v>
                </c:pt>
                <c:pt idx="13">
                  <c:v>0.74262138613098339</c:v>
                </c:pt>
                <c:pt idx="14">
                  <c:v>0.7937471006792377</c:v>
                </c:pt>
                <c:pt idx="15">
                  <c:v>0.83122448041948815</c:v>
                </c:pt>
                <c:pt idx="16">
                  <c:v>0.84386811258479355</c:v>
                </c:pt>
                <c:pt idx="17">
                  <c:v>0.84228302706131519</c:v>
                </c:pt>
                <c:pt idx="18">
                  <c:v>0.83416137193264839</c:v>
                </c:pt>
                <c:pt idx="19">
                  <c:v>0.82167750808845663</c:v>
                </c:pt>
                <c:pt idx="20">
                  <c:v>0.82372781880671742</c:v>
                </c:pt>
                <c:pt idx="21">
                  <c:v>0.83843183984040959</c:v>
                </c:pt>
                <c:pt idx="22">
                  <c:v>0.87457579139414909</c:v>
                </c:pt>
                <c:pt idx="23">
                  <c:v>0.90723551895803789</c:v>
                </c:pt>
                <c:pt idx="24">
                  <c:v>0.93333600107895487</c:v>
                </c:pt>
                <c:pt idx="25">
                  <c:v>0.95060461490350923</c:v>
                </c:pt>
                <c:pt idx="26">
                  <c:v>0.96466867340420648</c:v>
                </c:pt>
                <c:pt idx="27">
                  <c:v>0.97989616541208535</c:v>
                </c:pt>
                <c:pt idx="28">
                  <c:v>0.99378904356873232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Sheet1!$AN$39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Sheet1!$AN$41:$AN$70</c:f>
              <c:numCache>
                <c:formatCode>General</c:formatCode>
                <c:ptCount val="30"/>
                <c:pt idx="0">
                  <c:v>0.11096356868463113</c:v>
                </c:pt>
                <c:pt idx="1">
                  <c:v>0.18072582228079523</c:v>
                </c:pt>
                <c:pt idx="2">
                  <c:v>0.28184217536382244</c:v>
                </c:pt>
                <c:pt idx="3">
                  <c:v>0.38301303171354062</c:v>
                </c:pt>
                <c:pt idx="4">
                  <c:v>0.46003753890586879</c:v>
                </c:pt>
                <c:pt idx="5">
                  <c:v>0.51210883829178699</c:v>
                </c:pt>
                <c:pt idx="6">
                  <c:v>0.54235639878866049</c:v>
                </c:pt>
                <c:pt idx="7">
                  <c:v>0.55394719316939123</c:v>
                </c:pt>
                <c:pt idx="8">
                  <c:v>0.54903471384908731</c:v>
                </c:pt>
                <c:pt idx="9">
                  <c:v>0.55887194010599217</c:v>
                </c:pt>
                <c:pt idx="10">
                  <c:v>0.61398420632027584</c:v>
                </c:pt>
                <c:pt idx="11">
                  <c:v>0.64613307209152349</c:v>
                </c:pt>
                <c:pt idx="12">
                  <c:v>0.70499362083952555</c:v>
                </c:pt>
                <c:pt idx="13">
                  <c:v>0.76207816925104443</c:v>
                </c:pt>
                <c:pt idx="14">
                  <c:v>0.81923211732047219</c:v>
                </c:pt>
                <c:pt idx="15">
                  <c:v>0.8674976516277374</c:v>
                </c:pt>
                <c:pt idx="16">
                  <c:v>0.91482751731486411</c:v>
                </c:pt>
                <c:pt idx="17">
                  <c:v>0.93970466590023272</c:v>
                </c:pt>
                <c:pt idx="18">
                  <c:v>0.95493526203628409</c:v>
                </c:pt>
                <c:pt idx="19">
                  <c:v>0.96678648038583404</c:v>
                </c:pt>
                <c:pt idx="20">
                  <c:v>0.97674796007066134</c:v>
                </c:pt>
                <c:pt idx="21">
                  <c:v>0.98563830160109911</c:v>
                </c:pt>
                <c:pt idx="22">
                  <c:v>0.99445573844040036</c:v>
                </c:pt>
                <c:pt idx="23">
                  <c:v>1.0003277206067913</c:v>
                </c:pt>
                <c:pt idx="24">
                  <c:v>1.0021960785688249</c:v>
                </c:pt>
                <c:pt idx="25">
                  <c:v>1.0014018380394245</c:v>
                </c:pt>
                <c:pt idx="26">
                  <c:v>1.0002982783276786</c:v>
                </c:pt>
                <c:pt idx="27">
                  <c:v>0.9997737501051509</c:v>
                </c:pt>
                <c:pt idx="28">
                  <c:v>0.99866966463842066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Sheet1!$AO$39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Sheet1!$AO$41:$AO$70</c:f>
              <c:numCache>
                <c:formatCode>General</c:formatCode>
                <c:ptCount val="30"/>
                <c:pt idx="0">
                  <c:v>0.11103099427657644</c:v>
                </c:pt>
                <c:pt idx="1">
                  <c:v>0.16582420492470948</c:v>
                </c:pt>
                <c:pt idx="2">
                  <c:v>0.2456188666735708</c:v>
                </c:pt>
                <c:pt idx="3">
                  <c:v>0.31421367718451526</c:v>
                </c:pt>
                <c:pt idx="4">
                  <c:v>0.36948059062357813</c:v>
                </c:pt>
                <c:pt idx="5">
                  <c:v>0.42965919333619262</c:v>
                </c:pt>
                <c:pt idx="6">
                  <c:v>0.46820836783189318</c:v>
                </c:pt>
                <c:pt idx="7">
                  <c:v>0.52514938398348232</c:v>
                </c:pt>
                <c:pt idx="8">
                  <c:v>0.56471847499105077</c:v>
                </c:pt>
                <c:pt idx="9">
                  <c:v>0.58447990873855504</c:v>
                </c:pt>
                <c:pt idx="10">
                  <c:v>0.62070220572603463</c:v>
                </c:pt>
                <c:pt idx="11">
                  <c:v>0.67450478651529588</c:v>
                </c:pt>
                <c:pt idx="12">
                  <c:v>0.71841482991423422</c:v>
                </c:pt>
                <c:pt idx="13">
                  <c:v>0.74796276925416594</c:v>
                </c:pt>
                <c:pt idx="14">
                  <c:v>0.76377667974392172</c:v>
                </c:pt>
                <c:pt idx="15">
                  <c:v>0.75335063127733382</c:v>
                </c:pt>
                <c:pt idx="16">
                  <c:v>0.74025632172693867</c:v>
                </c:pt>
                <c:pt idx="17">
                  <c:v>0.7714291410312889</c:v>
                </c:pt>
                <c:pt idx="18">
                  <c:v>0.79623528897017015</c:v>
                </c:pt>
                <c:pt idx="19">
                  <c:v>0.81987790994213061</c:v>
                </c:pt>
                <c:pt idx="20">
                  <c:v>0.84009363966231432</c:v>
                </c:pt>
                <c:pt idx="21">
                  <c:v>0.85583309854023681</c:v>
                </c:pt>
                <c:pt idx="22">
                  <c:v>0.86558114334740444</c:v>
                </c:pt>
                <c:pt idx="23">
                  <c:v>0.88005686550598605</c:v>
                </c:pt>
                <c:pt idx="24">
                  <c:v>0.92145690160266791</c:v>
                </c:pt>
                <c:pt idx="25">
                  <c:v>0.95291217832537156</c:v>
                </c:pt>
                <c:pt idx="26">
                  <c:v>0.97951469193175655</c:v>
                </c:pt>
                <c:pt idx="27">
                  <c:v>0.99190294614907859</c:v>
                </c:pt>
                <c:pt idx="28">
                  <c:v>0.9994708995642464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Sheet1!$AP$39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Sheet1!$AP$41:$AP$70</c:f>
              <c:numCache>
                <c:formatCode>General</c:formatCode>
                <c:ptCount val="30"/>
                <c:pt idx="0">
                  <c:v>0.10421580306031958</c:v>
                </c:pt>
                <c:pt idx="1">
                  <c:v>0.15720872554640813</c:v>
                </c:pt>
                <c:pt idx="2">
                  <c:v>0.25948261826335456</c:v>
                </c:pt>
                <c:pt idx="3">
                  <c:v>0.33091588390560633</c:v>
                </c:pt>
                <c:pt idx="4">
                  <c:v>0.38787145864784661</c:v>
                </c:pt>
                <c:pt idx="5">
                  <c:v>0.45094935844371181</c:v>
                </c:pt>
                <c:pt idx="6">
                  <c:v>0.51210595337573173</c:v>
                </c:pt>
                <c:pt idx="7">
                  <c:v>0.56936904928971199</c:v>
                </c:pt>
                <c:pt idx="8">
                  <c:v>0.61823104143683882</c:v>
                </c:pt>
                <c:pt idx="9">
                  <c:v>0.65300856391827555</c:v>
                </c:pt>
                <c:pt idx="10">
                  <c:v>0.66103939346209994</c:v>
                </c:pt>
                <c:pt idx="11">
                  <c:v>0.68084828388356466</c:v>
                </c:pt>
                <c:pt idx="12">
                  <c:v>0.7137347853119772</c:v>
                </c:pt>
                <c:pt idx="13">
                  <c:v>0.72938527142177656</c:v>
                </c:pt>
                <c:pt idx="14">
                  <c:v>0.72703328081537755</c:v>
                </c:pt>
                <c:pt idx="15">
                  <c:v>0.68488851889218072</c:v>
                </c:pt>
                <c:pt idx="16">
                  <c:v>0.66898249361581374</c:v>
                </c:pt>
                <c:pt idx="17">
                  <c:v>0.72492262408284158</c:v>
                </c:pt>
                <c:pt idx="18">
                  <c:v>0.77021783894413776</c:v>
                </c:pt>
                <c:pt idx="19">
                  <c:v>0.80430726329104163</c:v>
                </c:pt>
                <c:pt idx="20">
                  <c:v>0.82102642449816687</c:v>
                </c:pt>
                <c:pt idx="21">
                  <c:v>0.81918769765455013</c:v>
                </c:pt>
                <c:pt idx="22">
                  <c:v>0.86728603824220896</c:v>
                </c:pt>
                <c:pt idx="23">
                  <c:v>0.905860276428752</c:v>
                </c:pt>
                <c:pt idx="24">
                  <c:v>0.9323899874228524</c:v>
                </c:pt>
                <c:pt idx="25">
                  <c:v>0.95225445019819499</c:v>
                </c:pt>
                <c:pt idx="26">
                  <c:v>0.97156958962158202</c:v>
                </c:pt>
                <c:pt idx="27">
                  <c:v>0.98255496394587438</c:v>
                </c:pt>
                <c:pt idx="28">
                  <c:v>0.99485862065359021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Sheet1!$AQ$39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Sheet1!$AQ$41:$AQ$70</c:f>
              <c:numCache>
                <c:formatCode>General</c:formatCode>
                <c:ptCount val="30"/>
                <c:pt idx="0">
                  <c:v>0.14125599886426918</c:v>
                </c:pt>
                <c:pt idx="1">
                  <c:v>0.21945099707353735</c:v>
                </c:pt>
                <c:pt idx="2">
                  <c:v>0.32499084552750979</c:v>
                </c:pt>
                <c:pt idx="3">
                  <c:v>0.39170892042881872</c:v>
                </c:pt>
                <c:pt idx="4">
                  <c:v>0.43599613669910592</c:v>
                </c:pt>
                <c:pt idx="5">
                  <c:v>0.45493476270577049</c:v>
                </c:pt>
                <c:pt idx="6">
                  <c:v>0.5021105490081651</c:v>
                </c:pt>
                <c:pt idx="7">
                  <c:v>0.57115893264351314</c:v>
                </c:pt>
                <c:pt idx="8">
                  <c:v>0.62487285454874697</c:v>
                </c:pt>
                <c:pt idx="9">
                  <c:v>0.66826199829605448</c:v>
                </c:pt>
                <c:pt idx="10">
                  <c:v>0.70244236262048598</c:v>
                </c:pt>
                <c:pt idx="11">
                  <c:v>0.71538155684180915</c:v>
                </c:pt>
                <c:pt idx="12">
                  <c:v>0.718639623560408</c:v>
                </c:pt>
                <c:pt idx="13">
                  <c:v>0.71803456400526033</c:v>
                </c:pt>
                <c:pt idx="14">
                  <c:v>0.74574803783464472</c:v>
                </c:pt>
                <c:pt idx="15">
                  <c:v>0.77445283146044275</c:v>
                </c:pt>
                <c:pt idx="16">
                  <c:v>0.79490768607240225</c:v>
                </c:pt>
                <c:pt idx="17">
                  <c:v>0.80076218295708756</c:v>
                </c:pt>
                <c:pt idx="18">
                  <c:v>0.80054705067081289</c:v>
                </c:pt>
                <c:pt idx="19">
                  <c:v>0.80507827445047409</c:v>
                </c:pt>
                <c:pt idx="20">
                  <c:v>0.83733432238306504</c:v>
                </c:pt>
                <c:pt idx="21">
                  <c:v>0.87751446773356212</c:v>
                </c:pt>
                <c:pt idx="22">
                  <c:v>0.90494505657612434</c:v>
                </c:pt>
                <c:pt idx="23">
                  <c:v>0.91841858910588969</c:v>
                </c:pt>
                <c:pt idx="24">
                  <c:v>0.9392371779323867</c:v>
                </c:pt>
                <c:pt idx="25">
                  <c:v>0.96434077582779221</c:v>
                </c:pt>
                <c:pt idx="26">
                  <c:v>0.98503905122470869</c:v>
                </c:pt>
                <c:pt idx="27">
                  <c:v>0.99383066260220321</c:v>
                </c:pt>
                <c:pt idx="28">
                  <c:v>0.99871427027285653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Sheet1!$AR$39</c:f>
              <c:strCache>
                <c:ptCount val="1"/>
                <c:pt idx="0">
                  <c:v>平均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Sheet1!$AR$41:$AR$70</c:f>
              <c:numCache>
                <c:formatCode>General</c:formatCode>
                <c:ptCount val="30"/>
                <c:pt idx="0">
                  <c:v>0.11759596658836864</c:v>
                </c:pt>
                <c:pt idx="1">
                  <c:v>0.18600307427471074</c:v>
                </c:pt>
                <c:pt idx="2">
                  <c:v>0.28893703613471894</c:v>
                </c:pt>
                <c:pt idx="3">
                  <c:v>0.36268871397605124</c:v>
                </c:pt>
                <c:pt idx="4">
                  <c:v>0.41672055439864986</c:v>
                </c:pt>
                <c:pt idx="5">
                  <c:v>0.46923385632979925</c:v>
                </c:pt>
                <c:pt idx="6">
                  <c:v>0.51380252536745064</c:v>
                </c:pt>
                <c:pt idx="7">
                  <c:v>0.55767780317870452</c:v>
                </c:pt>
                <c:pt idx="8">
                  <c:v>0.58683550978938781</c:v>
                </c:pt>
                <c:pt idx="9">
                  <c:v>0.61656949817393081</c:v>
                </c:pt>
                <c:pt idx="10">
                  <c:v>0.64933115678156617</c:v>
                </c:pt>
                <c:pt idx="11">
                  <c:v>0.67337716551197702</c:v>
                </c:pt>
                <c:pt idx="12">
                  <c:v>0.70058714971243541</c:v>
                </c:pt>
                <c:pt idx="13">
                  <c:v>0.72259242151895187</c:v>
                </c:pt>
                <c:pt idx="14">
                  <c:v>0.74999499898113475</c:v>
                </c:pt>
                <c:pt idx="15">
                  <c:v>0.76386372439477734</c:v>
                </c:pt>
                <c:pt idx="16">
                  <c:v>0.77687438987412438</c:v>
                </c:pt>
                <c:pt idx="17">
                  <c:v>0.80701173239033019</c:v>
                </c:pt>
                <c:pt idx="18">
                  <c:v>0.82904028313380407</c:v>
                </c:pt>
                <c:pt idx="19">
                  <c:v>0.84759974287422846</c:v>
                </c:pt>
                <c:pt idx="20">
                  <c:v>0.86766062304973224</c:v>
                </c:pt>
                <c:pt idx="21">
                  <c:v>0.88521998327471607</c:v>
                </c:pt>
                <c:pt idx="22">
                  <c:v>0.90941805729712932</c:v>
                </c:pt>
                <c:pt idx="23">
                  <c:v>0.92766493371154768</c:v>
                </c:pt>
                <c:pt idx="24">
                  <c:v>0.94656848492542689</c:v>
                </c:pt>
                <c:pt idx="25">
                  <c:v>0.96219916443904963</c:v>
                </c:pt>
                <c:pt idx="26">
                  <c:v>0.97829011240072916</c:v>
                </c:pt>
                <c:pt idx="27">
                  <c:v>0.98694426289628423</c:v>
                </c:pt>
                <c:pt idx="28">
                  <c:v>0.99548796468505019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Sheet1!$AS$39</c:f>
              <c:strCache>
                <c:ptCount val="1"/>
                <c:pt idx="0">
                  <c:v>包絡線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Sheet1!$AT$41:$AT$70</c:f>
              <c:numCache>
                <c:formatCode>General</c:formatCode>
                <c:ptCount val="30"/>
                <c:pt idx="0">
                  <c:v>0.16125599886426917</c:v>
                </c:pt>
                <c:pt idx="1">
                  <c:v>0.23945099707353734</c:v>
                </c:pt>
                <c:pt idx="2">
                  <c:v>0.35644938496079182</c:v>
                </c:pt>
                <c:pt idx="3">
                  <c:v>0.42317173541403064</c:v>
                </c:pt>
                <c:pt idx="4">
                  <c:v>0.48003753890586881</c:v>
                </c:pt>
                <c:pt idx="5">
                  <c:v>0.55147572127977729</c:v>
                </c:pt>
                <c:pt idx="6">
                  <c:v>0.6239099189895424</c:v>
                </c:pt>
                <c:pt idx="7">
                  <c:v>0.67370484174141598</c:v>
                </c:pt>
                <c:pt idx="8">
                  <c:v>0.70286146516854886</c:v>
                </c:pt>
                <c:pt idx="9">
                  <c:v>0.71625795502460698</c:v>
                </c:pt>
                <c:pt idx="10">
                  <c:v>0.722442362620486</c:v>
                </c:pt>
                <c:pt idx="11">
                  <c:v>0.73538155684180917</c:v>
                </c:pt>
                <c:pt idx="12">
                  <c:v>0.73863962356040802</c:v>
                </c:pt>
                <c:pt idx="13">
                  <c:v>0.78207816925104445</c:v>
                </c:pt>
                <c:pt idx="14">
                  <c:v>0.8392321173204722</c:v>
                </c:pt>
                <c:pt idx="15">
                  <c:v>0.88749765162773742</c:v>
                </c:pt>
                <c:pt idx="16">
                  <c:v>0.93482751731486413</c:v>
                </c:pt>
                <c:pt idx="17">
                  <c:v>0.95970466590023273</c:v>
                </c:pt>
                <c:pt idx="18">
                  <c:v>0.97493526203628411</c:v>
                </c:pt>
                <c:pt idx="19">
                  <c:v>0.98678648038583405</c:v>
                </c:pt>
                <c:pt idx="20">
                  <c:v>0.99674796007066135</c:v>
                </c:pt>
                <c:pt idx="21">
                  <c:v>1.005638301601099</c:v>
                </c:pt>
                <c:pt idx="22">
                  <c:v>1.0144557384404003</c:v>
                </c:pt>
                <c:pt idx="23">
                  <c:v>1.0203277206067913</c:v>
                </c:pt>
                <c:pt idx="24">
                  <c:v>1.0221960785688249</c:v>
                </c:pt>
                <c:pt idx="25">
                  <c:v>1.0214018380394245</c:v>
                </c:pt>
                <c:pt idx="26">
                  <c:v>1.0202982783276786</c:v>
                </c:pt>
                <c:pt idx="27">
                  <c:v>1.0197737501051509</c:v>
                </c:pt>
                <c:pt idx="28">
                  <c:v>1.0194708995642463</c:v>
                </c:pt>
                <c:pt idx="29">
                  <c:v>1.02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005536"/>
        <c:axId val="318005928"/>
      </c:scatterChart>
      <c:valAx>
        <c:axId val="31800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5928"/>
        <c:crosses val="autoZero"/>
        <c:crossBetween val="midCat"/>
      </c:valAx>
      <c:valAx>
        <c:axId val="318005928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4.3192489540275466E-3"/>
              <c:y val="3.262736717215828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5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08081244967502"/>
          <c:y val="2.9816325032242519E-2"/>
          <c:w val="0.29291918755032509"/>
          <c:h val="0.39408926500921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</a:t>
            </a:r>
            <a:r>
              <a:rPr lang="en-US" altLang="ja-JP" baseline="0"/>
              <a:t> </a:t>
            </a:r>
            <a:r>
              <a:rPr lang="ja-JP" altLang="en-US" baseline="0"/>
              <a:t>その他</a:t>
            </a:r>
            <a:endParaRPr lang="ja-JP" altLang="en-US"/>
          </a:p>
        </c:rich>
      </c:tx>
      <c:layout>
        <c:manualLayout>
          <c:xMode val="edge"/>
          <c:yMode val="edge"/>
          <c:x val="0.54646187370944388"/>
          <c:y val="2.0817203643065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92518825302597"/>
          <c:y val="1.3375282370800679E-2"/>
          <c:w val="0.82316692439897476"/>
          <c:h val="0.88398127154417583"/>
        </c:manualLayout>
      </c:layout>
      <c:scatterChart>
        <c:scatterStyle val="lineMarker"/>
        <c:varyColors val="0"/>
        <c:ser>
          <c:idx val="2"/>
          <c:order val="0"/>
          <c:tx>
            <c:strRef>
              <c:f>Sheet1!$AW$4</c:f>
              <c:strCache>
                <c:ptCount val="1"/>
                <c:pt idx="0">
                  <c:v>KOBE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Sheet1!$AW$5:$AW$34</c:f>
              <c:numCache>
                <c:formatCode>General</c:formatCode>
                <c:ptCount val="30"/>
                <c:pt idx="0">
                  <c:v>0.33874203207828368</c:v>
                </c:pt>
                <c:pt idx="1">
                  <c:v>0.39955692164366913</c:v>
                </c:pt>
                <c:pt idx="2">
                  <c:v>0.38666899570425856</c:v>
                </c:pt>
                <c:pt idx="3">
                  <c:v>0.434406549646558</c:v>
                </c:pt>
                <c:pt idx="4">
                  <c:v>0.47021339806935414</c:v>
                </c:pt>
                <c:pt idx="5">
                  <c:v>0.45029486527885487</c:v>
                </c:pt>
                <c:pt idx="6">
                  <c:v>0.45871342420087524</c:v>
                </c:pt>
                <c:pt idx="7">
                  <c:v>0.48184806326844642</c:v>
                </c:pt>
                <c:pt idx="8">
                  <c:v>0.45309497176918812</c:v>
                </c:pt>
                <c:pt idx="9">
                  <c:v>0.56263865928810719</c:v>
                </c:pt>
                <c:pt idx="10">
                  <c:v>0.7104536256696421</c:v>
                </c:pt>
                <c:pt idx="11">
                  <c:v>0.76347044840638045</c:v>
                </c:pt>
                <c:pt idx="12">
                  <c:v>0.75162287269249028</c:v>
                </c:pt>
                <c:pt idx="13">
                  <c:v>0.69160630986792881</c:v>
                </c:pt>
                <c:pt idx="14">
                  <c:v>0.66828471642739662</c:v>
                </c:pt>
                <c:pt idx="15">
                  <c:v>0.75468183908384645</c:v>
                </c:pt>
                <c:pt idx="16">
                  <c:v>0.68790019372401534</c:v>
                </c:pt>
                <c:pt idx="17">
                  <c:v>0.55118042570177161</c:v>
                </c:pt>
                <c:pt idx="18">
                  <c:v>0.52177948293260901</c:v>
                </c:pt>
                <c:pt idx="19">
                  <c:v>0.57215649589279127</c:v>
                </c:pt>
                <c:pt idx="20">
                  <c:v>0.63489915512758321</c:v>
                </c:pt>
                <c:pt idx="21">
                  <c:v>0.60374757581911787</c:v>
                </c:pt>
                <c:pt idx="22">
                  <c:v>0.57098741723410651</c:v>
                </c:pt>
                <c:pt idx="23">
                  <c:v>0.63385038669389959</c:v>
                </c:pt>
                <c:pt idx="24">
                  <c:v>0.71052097133494885</c:v>
                </c:pt>
                <c:pt idx="25">
                  <c:v>0.83634863026984219</c:v>
                </c:pt>
                <c:pt idx="26">
                  <c:v>0.97468013439669332</c:v>
                </c:pt>
                <c:pt idx="27">
                  <c:v>1.0342077396304337</c:v>
                </c:pt>
                <c:pt idx="28">
                  <c:v>1.0411801205417257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Sheet1!$AY$4</c:f>
              <c:strCache>
                <c:ptCount val="1"/>
                <c:pt idx="0">
                  <c:v>EW2次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Sheet1!$AY$5:$AY$34</c:f>
              <c:numCache>
                <c:formatCode>General</c:formatCode>
                <c:ptCount val="30"/>
                <c:pt idx="0">
                  <c:v>0.2084622445857274</c:v>
                </c:pt>
                <c:pt idx="1">
                  <c:v>0.36182980314826779</c:v>
                </c:pt>
                <c:pt idx="2">
                  <c:v>0.62440077516744297</c:v>
                </c:pt>
                <c:pt idx="3">
                  <c:v>0.80569816067725153</c:v>
                </c:pt>
                <c:pt idx="4">
                  <c:v>0.9458742732805222</c:v>
                </c:pt>
                <c:pt idx="5">
                  <c:v>1.0434501750926461</c:v>
                </c:pt>
                <c:pt idx="6">
                  <c:v>1.098799850406283</c:v>
                </c:pt>
                <c:pt idx="7">
                  <c:v>1.1132832421038317</c:v>
                </c:pt>
                <c:pt idx="8">
                  <c:v>1.0894162445177302</c:v>
                </c:pt>
                <c:pt idx="9">
                  <c:v>1.0314316798694454</c:v>
                </c:pt>
                <c:pt idx="10">
                  <c:v>0.94126746676639583</c:v>
                </c:pt>
                <c:pt idx="11">
                  <c:v>0.86199979600856758</c:v>
                </c:pt>
                <c:pt idx="12">
                  <c:v>0.76641281066195222</c:v>
                </c:pt>
                <c:pt idx="13">
                  <c:v>0.65659742290823786</c:v>
                </c:pt>
                <c:pt idx="14">
                  <c:v>0.51278346309455003</c:v>
                </c:pt>
                <c:pt idx="15">
                  <c:v>0.33446095263998915</c:v>
                </c:pt>
                <c:pt idx="16">
                  <c:v>0.22993234284160063</c:v>
                </c:pt>
                <c:pt idx="17">
                  <c:v>0.2331792064733281</c:v>
                </c:pt>
                <c:pt idx="18">
                  <c:v>0.23872097371910381</c:v>
                </c:pt>
                <c:pt idx="19">
                  <c:v>0.34374256281236187</c:v>
                </c:pt>
                <c:pt idx="20">
                  <c:v>0.45615884132866413</c:v>
                </c:pt>
                <c:pt idx="21">
                  <c:v>0.57010505558766533</c:v>
                </c:pt>
                <c:pt idx="22">
                  <c:v>0.67322272464556487</c:v>
                </c:pt>
                <c:pt idx="23">
                  <c:v>0.7638289191853942</c:v>
                </c:pt>
                <c:pt idx="24">
                  <c:v>0.84090368204535415</c:v>
                </c:pt>
                <c:pt idx="25">
                  <c:v>0.89965321456498837</c:v>
                </c:pt>
                <c:pt idx="26">
                  <c:v>0.94805018189236057</c:v>
                </c:pt>
                <c:pt idx="27">
                  <c:v>0.97346411450719073</c:v>
                </c:pt>
                <c:pt idx="28">
                  <c:v>0.99372726345493501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Sheet1!$BA$4</c:f>
              <c:strCache>
                <c:ptCount val="1"/>
                <c:pt idx="0">
                  <c:v>EL-50NS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Sheet1!$BA$5:$BA$34</c:f>
              <c:numCache>
                <c:formatCode>General</c:formatCode>
                <c:ptCount val="30"/>
                <c:pt idx="0">
                  <c:v>0.11211081068531607</c:v>
                </c:pt>
                <c:pt idx="1">
                  <c:v>0.16507332519233667</c:v>
                </c:pt>
                <c:pt idx="2">
                  <c:v>0.25097248134112399</c:v>
                </c:pt>
                <c:pt idx="3">
                  <c:v>0.30930733929237353</c:v>
                </c:pt>
                <c:pt idx="4">
                  <c:v>0.33867101735074717</c:v>
                </c:pt>
                <c:pt idx="5">
                  <c:v>0.34696996575463429</c:v>
                </c:pt>
                <c:pt idx="6">
                  <c:v>0.37592659397976336</c:v>
                </c:pt>
                <c:pt idx="7">
                  <c:v>0.43463635580732579</c:v>
                </c:pt>
                <c:pt idx="8">
                  <c:v>0.49060061479473349</c:v>
                </c:pt>
                <c:pt idx="9">
                  <c:v>0.5431519785439628</c:v>
                </c:pt>
                <c:pt idx="10">
                  <c:v>0.61083469556786618</c:v>
                </c:pt>
                <c:pt idx="11">
                  <c:v>0.64918177956578083</c:v>
                </c:pt>
                <c:pt idx="12">
                  <c:v>0.67513256238597608</c:v>
                </c:pt>
                <c:pt idx="13">
                  <c:v>0.7172027567208531</c:v>
                </c:pt>
                <c:pt idx="14">
                  <c:v>0.75839138456605137</c:v>
                </c:pt>
                <c:pt idx="15">
                  <c:v>0.80344083444025216</c:v>
                </c:pt>
                <c:pt idx="16">
                  <c:v>0.82885889393302603</c:v>
                </c:pt>
                <c:pt idx="17">
                  <c:v>0.84046940505241841</c:v>
                </c:pt>
                <c:pt idx="18">
                  <c:v>0.84171780585720501</c:v>
                </c:pt>
                <c:pt idx="19">
                  <c:v>0.83302821131826066</c:v>
                </c:pt>
                <c:pt idx="20">
                  <c:v>0.8171026015603885</c:v>
                </c:pt>
                <c:pt idx="21">
                  <c:v>0.7915046305391088</c:v>
                </c:pt>
                <c:pt idx="22">
                  <c:v>0.7577566672765137</c:v>
                </c:pt>
                <c:pt idx="23">
                  <c:v>0.78773072165292124</c:v>
                </c:pt>
                <c:pt idx="24">
                  <c:v>0.82990529113190936</c:v>
                </c:pt>
                <c:pt idx="25">
                  <c:v>0.8792444403699774</c:v>
                </c:pt>
                <c:pt idx="26">
                  <c:v>0.9257431040638705</c:v>
                </c:pt>
                <c:pt idx="27">
                  <c:v>0.95462750310182021</c:v>
                </c:pt>
                <c:pt idx="28">
                  <c:v>0.98437521290082064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Sheet1!$BB$4</c:f>
              <c:strCache>
                <c:ptCount val="1"/>
                <c:pt idx="0">
                  <c:v>KAWAGUTI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Sheet1!$BB$5:$BB$34</c:f>
              <c:numCache>
                <c:formatCode>General</c:formatCode>
                <c:ptCount val="30"/>
                <c:pt idx="0">
                  <c:v>0.14153716819587314</c:v>
                </c:pt>
                <c:pt idx="1">
                  <c:v>0.19380367707104346</c:v>
                </c:pt>
                <c:pt idx="2">
                  <c:v>0.2638805402915535</c:v>
                </c:pt>
                <c:pt idx="3">
                  <c:v>0.31046114324268742</c:v>
                </c:pt>
                <c:pt idx="4">
                  <c:v>0.35210811603928915</c:v>
                </c:pt>
                <c:pt idx="5">
                  <c:v>0.39776590332624956</c:v>
                </c:pt>
                <c:pt idx="6">
                  <c:v>0.44226358636498664</c:v>
                </c:pt>
                <c:pt idx="7">
                  <c:v>0.47277435214684232</c:v>
                </c:pt>
                <c:pt idx="8">
                  <c:v>0.49035860282365001</c:v>
                </c:pt>
                <c:pt idx="9">
                  <c:v>0.51819485084975292</c:v>
                </c:pt>
                <c:pt idx="10">
                  <c:v>0.60052593156515455</c:v>
                </c:pt>
                <c:pt idx="11">
                  <c:v>0.64021578468195761</c:v>
                </c:pt>
                <c:pt idx="12">
                  <c:v>0.65946297973365475</c:v>
                </c:pt>
                <c:pt idx="13">
                  <c:v>0.66474646923486758</c:v>
                </c:pt>
                <c:pt idx="14">
                  <c:v>0.6682846308436674</c:v>
                </c:pt>
                <c:pt idx="15">
                  <c:v>0.68179540744963485</c:v>
                </c:pt>
                <c:pt idx="16">
                  <c:v>0.65824851439065668</c:v>
                </c:pt>
                <c:pt idx="17">
                  <c:v>0.61466558906620383</c:v>
                </c:pt>
                <c:pt idx="18">
                  <c:v>0.58993237335488535</c:v>
                </c:pt>
                <c:pt idx="19">
                  <c:v>0.60418171518875452</c:v>
                </c:pt>
                <c:pt idx="20">
                  <c:v>0.64544888192938588</c:v>
                </c:pt>
                <c:pt idx="21">
                  <c:v>0.69871878596762149</c:v>
                </c:pt>
                <c:pt idx="22">
                  <c:v>0.75666145906621596</c:v>
                </c:pt>
                <c:pt idx="23">
                  <c:v>0.81418223234076237</c:v>
                </c:pt>
                <c:pt idx="24">
                  <c:v>0.86516632450446618</c:v>
                </c:pt>
                <c:pt idx="25">
                  <c:v>0.90284734274068912</c:v>
                </c:pt>
                <c:pt idx="26">
                  <c:v>0.93871965189656492</c:v>
                </c:pt>
                <c:pt idx="27">
                  <c:v>0.95840786936980826</c:v>
                </c:pt>
                <c:pt idx="28">
                  <c:v>0.9860603480312744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006712"/>
        <c:axId val="318007104"/>
      </c:scatterChart>
      <c:valAx>
        <c:axId val="318006712"/>
        <c:scaling>
          <c:orientation val="minMax"/>
          <c:max val="1.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53154913321724"/>
              <c:y val="0.94649012621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7104"/>
        <c:crosses val="autoZero"/>
        <c:crossBetween val="midCat"/>
        <c:majorUnit val="0.2"/>
      </c:valAx>
      <c:valAx>
        <c:axId val="318007104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475020175578364E-2"/>
              <c:y val="5.525579141682647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6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97301925358309"/>
          <c:y val="0.36720112682390366"/>
          <c:w val="0.33433197671130127"/>
          <c:h val="0.19626387251498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</a:t>
            </a:r>
            <a:r>
              <a:rPr lang="ja-JP" altLang="en-US" baseline="0"/>
              <a:t> その他</a:t>
            </a:r>
            <a:endParaRPr lang="ja-JP" altLang="en-US"/>
          </a:p>
        </c:rich>
      </c:tx>
      <c:layout>
        <c:manualLayout>
          <c:xMode val="edge"/>
          <c:yMode val="edge"/>
          <c:x val="0.51820333757214421"/>
          <c:y val="2.78007094106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03273596041863E-2"/>
          <c:y val="1.3375282370800679E-2"/>
          <c:w val="0.89002332634860748"/>
          <c:h val="0.86705470170498744"/>
        </c:manualLayout>
      </c:layout>
      <c:scatterChart>
        <c:scatterStyle val="lineMarker"/>
        <c:varyColors val="0"/>
        <c:ser>
          <c:idx val="2"/>
          <c:order val="0"/>
          <c:tx>
            <c:strRef>
              <c:f>Sheet1!$AW$39</c:f>
              <c:strCache>
                <c:ptCount val="1"/>
                <c:pt idx="0">
                  <c:v>KOBE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Sheet1!$AW$41:$AW$70</c:f>
              <c:numCache>
                <c:formatCode>General</c:formatCode>
                <c:ptCount val="30"/>
                <c:pt idx="0">
                  <c:v>0.48467568585518583</c:v>
                </c:pt>
                <c:pt idx="1">
                  <c:v>0.54828904824751656</c:v>
                </c:pt>
                <c:pt idx="2">
                  <c:v>0.48828608609321295</c:v>
                </c:pt>
                <c:pt idx="3">
                  <c:v>0.61130119000374006</c:v>
                </c:pt>
                <c:pt idx="4">
                  <c:v>0.65077914766427103</c:v>
                </c:pt>
                <c:pt idx="5">
                  <c:v>0.66985559717514209</c:v>
                </c:pt>
                <c:pt idx="6">
                  <c:v>0.69193419446762749</c:v>
                </c:pt>
                <c:pt idx="7">
                  <c:v>0.66376296436932702</c:v>
                </c:pt>
                <c:pt idx="8">
                  <c:v>0.53234571417144727</c:v>
                </c:pt>
                <c:pt idx="9">
                  <c:v>0.55020961416841474</c:v>
                </c:pt>
                <c:pt idx="10">
                  <c:v>0.52661126471243591</c:v>
                </c:pt>
                <c:pt idx="11">
                  <c:v>0.57376225679240878</c:v>
                </c:pt>
                <c:pt idx="12">
                  <c:v>0.73232584927908462</c:v>
                </c:pt>
                <c:pt idx="13">
                  <c:v>0.77163987762874708</c:v>
                </c:pt>
                <c:pt idx="14">
                  <c:v>0.6374964785962377</c:v>
                </c:pt>
                <c:pt idx="15">
                  <c:v>0.65247645329047443</c:v>
                </c:pt>
                <c:pt idx="16">
                  <c:v>0.78326215812718014</c:v>
                </c:pt>
                <c:pt idx="17">
                  <c:v>0.8632614197860482</c:v>
                </c:pt>
                <c:pt idx="18">
                  <c:v>0.8304496277749871</c:v>
                </c:pt>
                <c:pt idx="19">
                  <c:v>0.75053738489239774</c:v>
                </c:pt>
                <c:pt idx="20">
                  <c:v>0.754205358159175</c:v>
                </c:pt>
                <c:pt idx="21">
                  <c:v>0.73864965317743791</c:v>
                </c:pt>
                <c:pt idx="22">
                  <c:v>0.75138999310442123</c:v>
                </c:pt>
                <c:pt idx="23">
                  <c:v>0.79841792832905056</c:v>
                </c:pt>
                <c:pt idx="24">
                  <c:v>0.84610949159499715</c:v>
                </c:pt>
                <c:pt idx="25">
                  <c:v>0.87288094996376409</c:v>
                </c:pt>
                <c:pt idx="26">
                  <c:v>0.92749402185401852</c:v>
                </c:pt>
                <c:pt idx="27">
                  <c:v>0.97903902264729581</c:v>
                </c:pt>
                <c:pt idx="28">
                  <c:v>0.9842425696732533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Sheet1!$AY$39</c:f>
              <c:strCache>
                <c:ptCount val="1"/>
                <c:pt idx="0">
                  <c:v>NS2次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Sheet1!$AY$41:$AY$70</c:f>
              <c:numCache>
                <c:formatCode>General</c:formatCode>
                <c:ptCount val="30"/>
                <c:pt idx="0">
                  <c:v>0.13380533870819222</c:v>
                </c:pt>
                <c:pt idx="1">
                  <c:v>0.23324363867033632</c:v>
                </c:pt>
                <c:pt idx="2">
                  <c:v>0.40560063024995141</c:v>
                </c:pt>
                <c:pt idx="3">
                  <c:v>0.52664749997442173</c:v>
                </c:pt>
                <c:pt idx="4">
                  <c:v>0.62347681068969396</c:v>
                </c:pt>
                <c:pt idx="5">
                  <c:v>0.69502450403625982</c:v>
                </c:pt>
                <c:pt idx="6">
                  <c:v>0.74119849804070026</c:v>
                </c:pt>
                <c:pt idx="7">
                  <c:v>0.76227503862327217</c:v>
                </c:pt>
                <c:pt idx="8">
                  <c:v>0.75917494551816578</c:v>
                </c:pt>
                <c:pt idx="9">
                  <c:v>0.73050675779371599</c:v>
                </c:pt>
                <c:pt idx="10">
                  <c:v>0.64456358260264579</c:v>
                </c:pt>
                <c:pt idx="11">
                  <c:v>0.5653116974800233</c:v>
                </c:pt>
                <c:pt idx="12">
                  <c:v>0.4706207348141479</c:v>
                </c:pt>
                <c:pt idx="13">
                  <c:v>0.36368286968354496</c:v>
                </c:pt>
                <c:pt idx="14">
                  <c:v>0.22516088767022374</c:v>
                </c:pt>
                <c:pt idx="15">
                  <c:v>0.12878175549166659</c:v>
                </c:pt>
                <c:pt idx="16">
                  <c:v>0.16256560840606102</c:v>
                </c:pt>
                <c:pt idx="17">
                  <c:v>0.27562180910383777</c:v>
                </c:pt>
                <c:pt idx="18">
                  <c:v>0.38166954849139034</c:v>
                </c:pt>
                <c:pt idx="19">
                  <c:v>0.48815723508527814</c:v>
                </c:pt>
                <c:pt idx="20">
                  <c:v>0.58563111961448344</c:v>
                </c:pt>
                <c:pt idx="21">
                  <c:v>0.67716060119297317</c:v>
                </c:pt>
                <c:pt idx="22">
                  <c:v>0.75773232793460132</c:v>
                </c:pt>
                <c:pt idx="23">
                  <c:v>0.82707005391911115</c:v>
                </c:pt>
                <c:pt idx="24">
                  <c:v>0.8848156825832062</c:v>
                </c:pt>
                <c:pt idx="25">
                  <c:v>0.92804305343823856</c:v>
                </c:pt>
                <c:pt idx="26">
                  <c:v>0.96319790462353816</c:v>
                </c:pt>
                <c:pt idx="27">
                  <c:v>0.98135851604784163</c:v>
                </c:pt>
                <c:pt idx="28">
                  <c:v>0.99555960261512799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Sheet1!$BA$39</c:f>
              <c:strCache>
                <c:ptCount val="1"/>
                <c:pt idx="0">
                  <c:v>EL-50NS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Sheet1!$BA$41:$BA$70</c:f>
              <c:numCache>
                <c:formatCode>General</c:formatCode>
                <c:ptCount val="30"/>
                <c:pt idx="0">
                  <c:v>0.17640275550780199</c:v>
                </c:pt>
                <c:pt idx="1">
                  <c:v>0.25678772310081011</c:v>
                </c:pt>
                <c:pt idx="2">
                  <c:v>0.3512560391271165</c:v>
                </c:pt>
                <c:pt idx="3">
                  <c:v>0.42345629483026548</c:v>
                </c:pt>
                <c:pt idx="4">
                  <c:v>0.47391616137218484</c:v>
                </c:pt>
                <c:pt idx="5">
                  <c:v>0.49981439691552221</c:v>
                </c:pt>
                <c:pt idx="6">
                  <c:v>0.52058526526999949</c:v>
                </c:pt>
                <c:pt idx="7">
                  <c:v>0.58470049695905135</c:v>
                </c:pt>
                <c:pt idx="8">
                  <c:v>0.64794983076484025</c:v>
                </c:pt>
                <c:pt idx="9">
                  <c:v>0.70874688030353084</c:v>
                </c:pt>
                <c:pt idx="10">
                  <c:v>0.75862885697919125</c:v>
                </c:pt>
                <c:pt idx="11">
                  <c:v>0.78257718268196741</c:v>
                </c:pt>
                <c:pt idx="12">
                  <c:v>0.80252037933110565</c:v>
                </c:pt>
                <c:pt idx="13">
                  <c:v>0.81466843381540166</c:v>
                </c:pt>
                <c:pt idx="14">
                  <c:v>0.8142959159638703</c:v>
                </c:pt>
                <c:pt idx="15">
                  <c:v>0.78621860089565432</c:v>
                </c:pt>
                <c:pt idx="16">
                  <c:v>0.74426462109144353</c:v>
                </c:pt>
                <c:pt idx="17">
                  <c:v>0.73708615712045955</c:v>
                </c:pt>
                <c:pt idx="18">
                  <c:v>0.79030692810124392</c:v>
                </c:pt>
                <c:pt idx="19">
                  <c:v>0.83831301131026403</c:v>
                </c:pt>
                <c:pt idx="20">
                  <c:v>0.87589515308928412</c:v>
                </c:pt>
                <c:pt idx="21">
                  <c:v>0.90254442059888795</c:v>
                </c:pt>
                <c:pt idx="22">
                  <c:v>0.91882071491572337</c:v>
                </c:pt>
                <c:pt idx="23">
                  <c:v>0.9336054387606324</c:v>
                </c:pt>
                <c:pt idx="24">
                  <c:v>0.95553133731472717</c:v>
                </c:pt>
                <c:pt idx="25">
                  <c:v>0.97065934722804936</c:v>
                </c:pt>
                <c:pt idx="26">
                  <c:v>0.98078890961139154</c:v>
                </c:pt>
                <c:pt idx="27">
                  <c:v>0.98273638347002623</c:v>
                </c:pt>
                <c:pt idx="28">
                  <c:v>0.98761865340043398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Sheet1!$BB$39</c:f>
              <c:strCache>
                <c:ptCount val="1"/>
                <c:pt idx="0">
                  <c:v>KAWAGUTI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Sheet1!$BB$41:$BB$70</c:f>
              <c:numCache>
                <c:formatCode>General</c:formatCode>
                <c:ptCount val="30"/>
                <c:pt idx="0">
                  <c:v>0.12266455662027986</c:v>
                </c:pt>
                <c:pt idx="1">
                  <c:v>0.19503165013683965</c:v>
                </c:pt>
                <c:pt idx="2">
                  <c:v>0.35547603878439954</c:v>
                </c:pt>
                <c:pt idx="3">
                  <c:v>0.45510530127914112</c:v>
                </c:pt>
                <c:pt idx="4">
                  <c:v>0.51718826630272996</c:v>
                </c:pt>
                <c:pt idx="5">
                  <c:v>0.54841314442932887</c:v>
                </c:pt>
                <c:pt idx="6">
                  <c:v>0.55759455159073479</c:v>
                </c:pt>
                <c:pt idx="7">
                  <c:v>0.56876172913054612</c:v>
                </c:pt>
                <c:pt idx="8">
                  <c:v>0.59418222827740153</c:v>
                </c:pt>
                <c:pt idx="9">
                  <c:v>0.58535274394160053</c:v>
                </c:pt>
                <c:pt idx="10">
                  <c:v>0.54881481492246686</c:v>
                </c:pt>
                <c:pt idx="11">
                  <c:v>0.55581447943314044</c:v>
                </c:pt>
                <c:pt idx="12">
                  <c:v>0.54002714098589588</c:v>
                </c:pt>
                <c:pt idx="13">
                  <c:v>0.50740183807011252</c:v>
                </c:pt>
                <c:pt idx="14">
                  <c:v>0.46203207707244037</c:v>
                </c:pt>
                <c:pt idx="15">
                  <c:v>0.49052217499485484</c:v>
                </c:pt>
                <c:pt idx="16">
                  <c:v>0.54072338474633674</c:v>
                </c:pt>
                <c:pt idx="17">
                  <c:v>0.57216536392990036</c:v>
                </c:pt>
                <c:pt idx="18">
                  <c:v>0.5940432701858428</c:v>
                </c:pt>
                <c:pt idx="19">
                  <c:v>0.61192515312499762</c:v>
                </c:pt>
                <c:pt idx="20">
                  <c:v>0.66642858588174614</c:v>
                </c:pt>
                <c:pt idx="21">
                  <c:v>0.75108312969395807</c:v>
                </c:pt>
                <c:pt idx="22">
                  <c:v>0.82255275292971852</c:v>
                </c:pt>
                <c:pt idx="23">
                  <c:v>0.87957464738126612</c:v>
                </c:pt>
                <c:pt idx="24">
                  <c:v>0.92493948950844063</c:v>
                </c:pt>
                <c:pt idx="25">
                  <c:v>0.95855717454712575</c:v>
                </c:pt>
                <c:pt idx="26">
                  <c:v>0.98511091438113407</c:v>
                </c:pt>
                <c:pt idx="27">
                  <c:v>0.99535122020967137</c:v>
                </c:pt>
                <c:pt idx="28">
                  <c:v>0.99885189090884297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007888"/>
        <c:axId val="318008280"/>
      </c:scatterChart>
      <c:valAx>
        <c:axId val="318007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層せん断力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8280"/>
        <c:crosses val="autoZero"/>
        <c:crossBetween val="midCat"/>
      </c:valAx>
      <c:valAx>
        <c:axId val="318008280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階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"/>
              <c:y val="9.78720755610714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7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97301925358309"/>
          <c:y val="0.12853605698096465"/>
          <c:w val="0.33433197671130127"/>
          <c:h val="0.22085680217868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</a:t>
            </a:r>
            <a:r>
              <a:rPr lang="en-US" altLang="ja-JP" baseline="0"/>
              <a:t> 1</a:t>
            </a:r>
            <a:r>
              <a:rPr lang="ja-JP" altLang="en-US" baseline="0"/>
              <a:t>次モード系</a:t>
            </a:r>
            <a:endParaRPr lang="ja-JP" altLang="en-US"/>
          </a:p>
        </c:rich>
      </c:tx>
      <c:layout>
        <c:manualLayout>
          <c:xMode val="edge"/>
          <c:yMode val="edge"/>
          <c:x val="0.37219985381109144"/>
          <c:y val="2.0786442220373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92518825302597"/>
          <c:y val="1.3375282370800679E-2"/>
          <c:w val="0.82316692439897476"/>
          <c:h val="0.88398127154417583"/>
        </c:manualLayout>
      </c:layout>
      <c:scatterChart>
        <c:scatterStyle val="lineMarker"/>
        <c:varyColors val="0"/>
        <c:ser>
          <c:idx val="8"/>
          <c:order val="0"/>
          <c:tx>
            <c:strRef>
              <c:f>Sheet1!$BC$4</c:f>
              <c:strCache>
                <c:ptCount val="1"/>
                <c:pt idx="0">
                  <c:v>KA1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Sheet1!$BC$5:$BC$34</c:f>
              <c:numCache>
                <c:formatCode>General</c:formatCode>
                <c:ptCount val="30"/>
                <c:pt idx="0">
                  <c:v>4.1371240739832213E-2</c:v>
                </c:pt>
                <c:pt idx="1">
                  <c:v>7.3558848059657553E-2</c:v>
                </c:pt>
                <c:pt idx="2">
                  <c:v>0.13231491929549133</c:v>
                </c:pt>
                <c:pt idx="3">
                  <c:v>0.17704410538193593</c:v>
                </c:pt>
                <c:pt idx="4">
                  <c:v>0.22360987097090715</c:v>
                </c:pt>
                <c:pt idx="5">
                  <c:v>0.26960187411077857</c:v>
                </c:pt>
                <c:pt idx="6">
                  <c:v>0.31442697345827408</c:v>
                </c:pt>
                <c:pt idx="7">
                  <c:v>0.35789358779374969</c:v>
                </c:pt>
                <c:pt idx="8">
                  <c:v>0.40058063091792179</c:v>
                </c:pt>
                <c:pt idx="9">
                  <c:v>0.44632561448265712</c:v>
                </c:pt>
                <c:pt idx="10">
                  <c:v>0.50701883922876911</c:v>
                </c:pt>
                <c:pt idx="11">
                  <c:v>0.5485951528234313</c:v>
                </c:pt>
                <c:pt idx="12">
                  <c:v>0.58896065348574789</c:v>
                </c:pt>
                <c:pt idx="13">
                  <c:v>0.62812785164107343</c:v>
                </c:pt>
                <c:pt idx="14">
                  <c:v>0.67447014669086991</c:v>
                </c:pt>
                <c:pt idx="15">
                  <c:v>0.73169283226217918</c:v>
                </c:pt>
                <c:pt idx="16">
                  <c:v>0.77523033900799687</c:v>
                </c:pt>
                <c:pt idx="17">
                  <c:v>0.80832311239758614</c:v>
                </c:pt>
                <c:pt idx="18">
                  <c:v>0.83662831771574342</c:v>
                </c:pt>
                <c:pt idx="19">
                  <c:v>0.86396776725702795</c:v>
                </c:pt>
                <c:pt idx="20">
                  <c:v>0.88849114458126877</c:v>
                </c:pt>
                <c:pt idx="21">
                  <c:v>0.91123828680763386</c:v>
                </c:pt>
                <c:pt idx="22">
                  <c:v>0.93117548937840366</c:v>
                </c:pt>
                <c:pt idx="23">
                  <c:v>0.94845925526173769</c:v>
                </c:pt>
                <c:pt idx="24">
                  <c:v>0.96316979836137961</c:v>
                </c:pt>
                <c:pt idx="25">
                  <c:v>0.9746644262375509</c:v>
                </c:pt>
                <c:pt idx="26">
                  <c:v>0.98478732276897407</c:v>
                </c:pt>
                <c:pt idx="27">
                  <c:v>0.99079993131531174</c:v>
                </c:pt>
                <c:pt idx="28">
                  <c:v>0.99683976843447963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1"/>
          <c:tx>
            <c:strRef>
              <c:f>Sheet1!$BD$4</c:f>
              <c:strCache>
                <c:ptCount val="1"/>
                <c:pt idx="0">
                  <c:v>SZ1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Sheet1!$BD$5:$BD$34</c:f>
              <c:numCache>
                <c:formatCode>General</c:formatCode>
                <c:ptCount val="30"/>
                <c:pt idx="0">
                  <c:v>6.5833048100259181E-2</c:v>
                </c:pt>
                <c:pt idx="1">
                  <c:v>0.1121065610101369</c:v>
                </c:pt>
                <c:pt idx="2">
                  <c:v>0.18848950600583517</c:v>
                </c:pt>
                <c:pt idx="3">
                  <c:v>0.24080305988300502</c:v>
                </c:pt>
                <c:pt idx="4">
                  <c:v>0.28048580690554809</c:v>
                </c:pt>
                <c:pt idx="5">
                  <c:v>0.31593156974424669</c:v>
                </c:pt>
                <c:pt idx="6">
                  <c:v>0.36300820010033708</c:v>
                </c:pt>
                <c:pt idx="7">
                  <c:v>0.40690911256573831</c:v>
                </c:pt>
                <c:pt idx="8">
                  <c:v>0.44831255670529452</c:v>
                </c:pt>
                <c:pt idx="9">
                  <c:v>0.49725080333884319</c:v>
                </c:pt>
                <c:pt idx="10">
                  <c:v>0.5630383543653058</c:v>
                </c:pt>
                <c:pt idx="11">
                  <c:v>0.60755010102342966</c:v>
                </c:pt>
                <c:pt idx="12">
                  <c:v>0.6500025239252617</c:v>
                </c:pt>
                <c:pt idx="13">
                  <c:v>0.69030363263692196</c:v>
                </c:pt>
                <c:pt idx="14">
                  <c:v>0.737035990731438</c:v>
                </c:pt>
                <c:pt idx="15">
                  <c:v>0.79403253295382947</c:v>
                </c:pt>
                <c:pt idx="16">
                  <c:v>0.83551324462990628</c:v>
                </c:pt>
                <c:pt idx="17">
                  <c:v>0.86507804021188583</c:v>
                </c:pt>
                <c:pt idx="18">
                  <c:v>0.8889040053808317</c:v>
                </c:pt>
                <c:pt idx="19">
                  <c:v>0.91072123599719634</c:v>
                </c:pt>
                <c:pt idx="20">
                  <c:v>0.92955104683121192</c:v>
                </c:pt>
                <c:pt idx="21">
                  <c:v>0.94644175245429596</c:v>
                </c:pt>
                <c:pt idx="22">
                  <c:v>0.96067635883486757</c:v>
                </c:pt>
                <c:pt idx="23">
                  <c:v>0.97239656002270658</c:v>
                </c:pt>
                <c:pt idx="24">
                  <c:v>0.98180371654636711</c:v>
                </c:pt>
                <c:pt idx="25">
                  <c:v>0.98875093152767879</c:v>
                </c:pt>
                <c:pt idx="26">
                  <c:v>0.99445566680998443</c:v>
                </c:pt>
                <c:pt idx="27">
                  <c:v>0.99736659394514759</c:v>
                </c:pt>
                <c:pt idx="28">
                  <c:v>0.99947661760362594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Sheet1!$BE$4</c:f>
              <c:strCache>
                <c:ptCount val="1"/>
                <c:pt idx="0">
                  <c:v>SZ2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Sheet1!$BE$5:$BE$34</c:f>
              <c:numCache>
                <c:formatCode>General</c:formatCode>
                <c:ptCount val="30"/>
                <c:pt idx="0">
                  <c:v>6.1676113379504183E-2</c:v>
                </c:pt>
                <c:pt idx="1">
                  <c:v>0.11121466688574169</c:v>
                </c:pt>
                <c:pt idx="2">
                  <c:v>0.20424151340926452</c:v>
                </c:pt>
                <c:pt idx="3">
                  <c:v>0.277270263559735</c:v>
                </c:pt>
                <c:pt idx="4">
                  <c:v>0.34542419979296979</c:v>
                </c:pt>
                <c:pt idx="5">
                  <c:v>0.40833777835968088</c:v>
                </c:pt>
                <c:pt idx="6">
                  <c:v>0.46589234558925979</c:v>
                </c:pt>
                <c:pt idx="7">
                  <c:v>0.51783261304884587</c:v>
                </c:pt>
                <c:pt idx="8">
                  <c:v>0.56482388112926429</c:v>
                </c:pt>
                <c:pt idx="9">
                  <c:v>0.6114039528684363</c:v>
                </c:pt>
                <c:pt idx="10">
                  <c:v>0.67142849759688639</c:v>
                </c:pt>
                <c:pt idx="11">
                  <c:v>0.71028779006354115</c:v>
                </c:pt>
                <c:pt idx="12">
                  <c:v>0.74560362309306216</c:v>
                </c:pt>
                <c:pt idx="13">
                  <c:v>0.77768738181739094</c:v>
                </c:pt>
                <c:pt idx="14">
                  <c:v>0.81384434231950065</c:v>
                </c:pt>
                <c:pt idx="15">
                  <c:v>0.8575066320080228</c:v>
                </c:pt>
                <c:pt idx="16">
                  <c:v>0.88884175282696143</c:v>
                </c:pt>
                <c:pt idx="17">
                  <c:v>0.91095365034464482</c:v>
                </c:pt>
                <c:pt idx="18">
                  <c:v>0.92851837742935861</c:v>
                </c:pt>
                <c:pt idx="19">
                  <c:v>0.94411444415708201</c:v>
                </c:pt>
                <c:pt idx="20">
                  <c:v>0.95680704910474623</c:v>
                </c:pt>
                <c:pt idx="21">
                  <c:v>0.96709449462042341</c:v>
                </c:pt>
                <c:pt idx="22">
                  <c:v>0.97469888131768889</c:v>
                </c:pt>
                <c:pt idx="23">
                  <c:v>0.97997638555078237</c:v>
                </c:pt>
                <c:pt idx="24">
                  <c:v>0.98628441091036656</c:v>
                </c:pt>
                <c:pt idx="25">
                  <c:v>0.99108288594152127</c:v>
                </c:pt>
                <c:pt idx="26">
                  <c:v>0.99314672764589607</c:v>
                </c:pt>
                <c:pt idx="27">
                  <c:v>0.99242952973308096</c:v>
                </c:pt>
                <c:pt idx="28">
                  <c:v>0.99579457797947224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1"/>
          <c:order val="3"/>
          <c:tx>
            <c:strRef>
              <c:f>Sheet1!$BF$4</c:f>
              <c:strCache>
                <c:ptCount val="1"/>
                <c:pt idx="0">
                  <c:v>SZ3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Sheet1!$BF$5:$BF$34</c:f>
              <c:numCache>
                <c:formatCode>General</c:formatCode>
                <c:ptCount val="30"/>
                <c:pt idx="0">
                  <c:v>0.10960046473743425</c:v>
                </c:pt>
                <c:pt idx="1">
                  <c:v>0.17144020251219733</c:v>
                </c:pt>
                <c:pt idx="2">
                  <c:v>0.26820215942182957</c:v>
                </c:pt>
                <c:pt idx="3">
                  <c:v>0.31847964662520534</c:v>
                </c:pt>
                <c:pt idx="4">
                  <c:v>0.34413299635783146</c:v>
                </c:pt>
                <c:pt idx="5">
                  <c:v>0.3515363440473564</c:v>
                </c:pt>
                <c:pt idx="6">
                  <c:v>0.34512219788661608</c:v>
                </c:pt>
                <c:pt idx="7">
                  <c:v>0.38941799536352217</c:v>
                </c:pt>
                <c:pt idx="8">
                  <c:v>0.43101587762095839</c:v>
                </c:pt>
                <c:pt idx="9">
                  <c:v>0.47386447836900591</c:v>
                </c:pt>
                <c:pt idx="10">
                  <c:v>0.53177924835666557</c:v>
                </c:pt>
                <c:pt idx="11">
                  <c:v>0.57115662005671641</c:v>
                </c:pt>
                <c:pt idx="12">
                  <c:v>0.608644463604194</c:v>
                </c:pt>
                <c:pt idx="13">
                  <c:v>0.64503379970524866</c:v>
                </c:pt>
                <c:pt idx="14">
                  <c:v>0.6893687566230533</c:v>
                </c:pt>
                <c:pt idx="15">
                  <c:v>0.74631220221799077</c:v>
                </c:pt>
                <c:pt idx="16">
                  <c:v>0.7899194745688376</c:v>
                </c:pt>
                <c:pt idx="17">
                  <c:v>0.82251187722868302</c:v>
                </c:pt>
                <c:pt idx="18">
                  <c:v>0.84960697542012975</c:v>
                </c:pt>
                <c:pt idx="19">
                  <c:v>0.87446726134534136</c:v>
                </c:pt>
                <c:pt idx="20">
                  <c:v>0.8951861810078755</c:v>
                </c:pt>
                <c:pt idx="21">
                  <c:v>0.91500732792320127</c:v>
                </c:pt>
                <c:pt idx="22">
                  <c:v>0.93525786662090127</c:v>
                </c:pt>
                <c:pt idx="23">
                  <c:v>0.95272791475636698</c:v>
                </c:pt>
                <c:pt idx="24">
                  <c:v>0.96717161914413119</c:v>
                </c:pt>
                <c:pt idx="25">
                  <c:v>0.97790641370348874</c:v>
                </c:pt>
                <c:pt idx="26">
                  <c:v>0.98688975970405002</c:v>
                </c:pt>
                <c:pt idx="27">
                  <c:v>0.99213167651441481</c:v>
                </c:pt>
                <c:pt idx="28">
                  <c:v>0.99738925710113902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2"/>
          <c:order val="4"/>
          <c:tx>
            <c:strRef>
              <c:f>Sheet1!$BG$4</c:f>
              <c:strCache>
                <c:ptCount val="1"/>
                <c:pt idx="0">
                  <c:v>CH1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Sheet1!$BG$5:$BG$34</c:f>
              <c:numCache>
                <c:formatCode>General</c:formatCode>
                <c:ptCount val="30"/>
                <c:pt idx="0">
                  <c:v>6.4611390192324425E-2</c:v>
                </c:pt>
                <c:pt idx="1">
                  <c:v>0.11273402214588148</c:v>
                </c:pt>
                <c:pt idx="2">
                  <c:v>0.19695393585569543</c:v>
                </c:pt>
                <c:pt idx="3">
                  <c:v>0.25744722839775791</c:v>
                </c:pt>
                <c:pt idx="4">
                  <c:v>0.30763966505266166</c:v>
                </c:pt>
                <c:pt idx="5">
                  <c:v>0.34752619523505335</c:v>
                </c:pt>
                <c:pt idx="6">
                  <c:v>0.37756885397541856</c:v>
                </c:pt>
                <c:pt idx="7">
                  <c:v>0.39841869913756578</c:v>
                </c:pt>
                <c:pt idx="8">
                  <c:v>0.43497726768944134</c:v>
                </c:pt>
                <c:pt idx="9">
                  <c:v>0.47998901965332408</c:v>
                </c:pt>
                <c:pt idx="10">
                  <c:v>0.5410324518814833</c:v>
                </c:pt>
                <c:pt idx="11">
                  <c:v>0.58332119010496797</c:v>
                </c:pt>
                <c:pt idx="12">
                  <c:v>0.62457820597596481</c:v>
                </c:pt>
                <c:pt idx="13">
                  <c:v>0.66488842415189919</c:v>
                </c:pt>
                <c:pt idx="14">
                  <c:v>0.71307783606735242</c:v>
                </c:pt>
                <c:pt idx="15">
                  <c:v>0.77332561404362021</c:v>
                </c:pt>
                <c:pt idx="16">
                  <c:v>0.81891219744421673</c:v>
                </c:pt>
                <c:pt idx="17">
                  <c:v>0.852887298058424</c:v>
                </c:pt>
                <c:pt idx="18">
                  <c:v>0.88117328838935893</c:v>
                </c:pt>
                <c:pt idx="19">
                  <c:v>0.90755417921908588</c:v>
                </c:pt>
                <c:pt idx="20">
                  <c:v>0.93034625503772495</c:v>
                </c:pt>
                <c:pt idx="21">
                  <c:v>0.95067111991118447</c:v>
                </c:pt>
                <c:pt idx="22">
                  <c:v>0.96789034243903993</c:v>
                </c:pt>
                <c:pt idx="23">
                  <c:v>0.98195912205861846</c:v>
                </c:pt>
                <c:pt idx="24">
                  <c:v>0.99252167309057471</c:v>
                </c:pt>
                <c:pt idx="25">
                  <c:v>0.99908780816754472</c:v>
                </c:pt>
                <c:pt idx="26">
                  <c:v>1.0029313036215504</c:v>
                </c:pt>
                <c:pt idx="27">
                  <c:v>1.0037535202112267</c:v>
                </c:pt>
                <c:pt idx="28">
                  <c:v>1.0024411162541866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3"/>
          <c:order val="5"/>
          <c:tx>
            <c:strRef>
              <c:f>Sheet1!$BH$4</c:f>
              <c:strCache>
                <c:ptCount val="1"/>
                <c:pt idx="0">
                  <c:v>CH2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Sheet1!$BH$5:$BH$34</c:f>
              <c:numCache>
                <c:formatCode>General</c:formatCode>
                <c:ptCount val="30"/>
                <c:pt idx="0">
                  <c:v>6.2098684661014945E-2</c:v>
                </c:pt>
                <c:pt idx="1">
                  <c:v>0.10509554079043094</c:v>
                </c:pt>
                <c:pt idx="2">
                  <c:v>0.17218248988182336</c:v>
                </c:pt>
                <c:pt idx="3">
                  <c:v>0.21019913737761184</c:v>
                </c:pt>
                <c:pt idx="4">
                  <c:v>0.24453255951651409</c:v>
                </c:pt>
                <c:pt idx="5">
                  <c:v>0.29533999010671436</c:v>
                </c:pt>
                <c:pt idx="6">
                  <c:v>0.34434982719356949</c:v>
                </c:pt>
                <c:pt idx="7">
                  <c:v>0.39106577615587734</c:v>
                </c:pt>
                <c:pt idx="8">
                  <c:v>0.43599036526708707</c:v>
                </c:pt>
                <c:pt idx="9">
                  <c:v>0.48328431764620355</c:v>
                </c:pt>
                <c:pt idx="10">
                  <c:v>0.54573841638763876</c:v>
                </c:pt>
                <c:pt idx="11">
                  <c:v>0.58801149754000903</c:v>
                </c:pt>
                <c:pt idx="12">
                  <c:v>0.62841371579954641</c:v>
                </c:pt>
                <c:pt idx="13">
                  <c:v>0.66696607377920636</c:v>
                </c:pt>
                <c:pt idx="14">
                  <c:v>0.71201802120093904</c:v>
                </c:pt>
                <c:pt idx="15">
                  <c:v>0.76737851139233515</c:v>
                </c:pt>
                <c:pt idx="16">
                  <c:v>0.80854545492906382</c:v>
                </c:pt>
                <c:pt idx="17">
                  <c:v>0.83885011557191258</c:v>
                </c:pt>
                <c:pt idx="18">
                  <c:v>0.86410638101578607</c:v>
                </c:pt>
                <c:pt idx="19">
                  <c:v>0.88800831358224586</c:v>
                </c:pt>
                <c:pt idx="20">
                  <c:v>0.90917022032795913</c:v>
                </c:pt>
                <c:pt idx="21">
                  <c:v>0.92875136876617981</c:v>
                </c:pt>
                <c:pt idx="22">
                  <c:v>0.94614038146499257</c:v>
                </c:pt>
                <c:pt idx="23">
                  <c:v>0.9613433002719598</c:v>
                </c:pt>
                <c:pt idx="24">
                  <c:v>0.97419670759586829</c:v>
                </c:pt>
                <c:pt idx="25">
                  <c:v>0.9838351807001523</c:v>
                </c:pt>
                <c:pt idx="26">
                  <c:v>0.99156385456064544</c:v>
                </c:pt>
                <c:pt idx="27">
                  <c:v>0.99554044518250873</c:v>
                </c:pt>
                <c:pt idx="28">
                  <c:v>0.99880256335452577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4"/>
          <c:order val="6"/>
          <c:tx>
            <c:strRef>
              <c:f>Sheet1!$BI$4</c:f>
              <c:strCache>
                <c:ptCount val="1"/>
                <c:pt idx="0">
                  <c:v>CH3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Sheet1!$BI$5:$BI$34</c:f>
              <c:numCache>
                <c:formatCode>General</c:formatCode>
                <c:ptCount val="30"/>
                <c:pt idx="0">
                  <c:v>8.114059208333281E-2</c:v>
                </c:pt>
                <c:pt idx="1">
                  <c:v>0.14118206800584759</c:v>
                </c:pt>
                <c:pt idx="2">
                  <c:v>0.24650009151786059</c:v>
                </c:pt>
                <c:pt idx="3">
                  <c:v>0.32388753824540528</c:v>
                </c:pt>
                <c:pt idx="4">
                  <c:v>0.39098382613207877</c:v>
                </c:pt>
                <c:pt idx="5">
                  <c:v>0.44826698323558556</c:v>
                </c:pt>
                <c:pt idx="6">
                  <c:v>0.49655217171251059</c:v>
                </c:pt>
                <c:pt idx="7">
                  <c:v>0.536469410910137</c:v>
                </c:pt>
                <c:pt idx="8">
                  <c:v>0.56937468226867094</c:v>
                </c:pt>
                <c:pt idx="9">
                  <c:v>0.60002550981348202</c:v>
                </c:pt>
                <c:pt idx="10">
                  <c:v>0.64198353408966569</c:v>
                </c:pt>
                <c:pt idx="11">
                  <c:v>0.6700294388304594</c:v>
                </c:pt>
                <c:pt idx="12">
                  <c:v>0.69544457381965497</c:v>
                </c:pt>
                <c:pt idx="13">
                  <c:v>0.71817457618380787</c:v>
                </c:pt>
                <c:pt idx="14">
                  <c:v>0.74400817887323889</c:v>
                </c:pt>
                <c:pt idx="15">
                  <c:v>0.77749388277201215</c:v>
                </c:pt>
                <c:pt idx="16">
                  <c:v>0.7998146886236488</c:v>
                </c:pt>
                <c:pt idx="17">
                  <c:v>0.81186905880166538</c:v>
                </c:pt>
                <c:pt idx="18">
                  <c:v>0.81790656862245192</c:v>
                </c:pt>
                <c:pt idx="19">
                  <c:v>0.826902711105998</c:v>
                </c:pt>
                <c:pt idx="20">
                  <c:v>0.84099786636257179</c:v>
                </c:pt>
                <c:pt idx="21">
                  <c:v>0.85850200924899311</c:v>
                </c:pt>
                <c:pt idx="22">
                  <c:v>0.88925734836445725</c:v>
                </c:pt>
                <c:pt idx="23">
                  <c:v>0.91921648911639831</c:v>
                </c:pt>
                <c:pt idx="24">
                  <c:v>0.94417747637989358</c:v>
                </c:pt>
                <c:pt idx="25">
                  <c:v>0.96265102027313765</c:v>
                </c:pt>
                <c:pt idx="26">
                  <c:v>0.97726367637149314</c:v>
                </c:pt>
                <c:pt idx="27">
                  <c:v>0.98653654976120386</c:v>
                </c:pt>
                <c:pt idx="28">
                  <c:v>0.99609963942103419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5"/>
          <c:order val="7"/>
          <c:tx>
            <c:strRef>
              <c:f>Sheet1!$BJ$4</c:f>
              <c:strCache>
                <c:ptCount val="1"/>
                <c:pt idx="0">
                  <c:v>OS1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Sheet1!$BJ$5:$BJ$34</c:f>
              <c:numCache>
                <c:formatCode>General</c:formatCode>
                <c:ptCount val="30"/>
                <c:pt idx="0">
                  <c:v>5.4762311471128214E-2</c:v>
                </c:pt>
                <c:pt idx="1">
                  <c:v>9.7547400732266032E-2</c:v>
                </c:pt>
                <c:pt idx="2">
                  <c:v>0.17598407096725557</c:v>
                </c:pt>
                <c:pt idx="3">
                  <c:v>0.23591028779496878</c:v>
                </c:pt>
                <c:pt idx="4">
                  <c:v>0.29009106548856078</c:v>
                </c:pt>
                <c:pt idx="5">
                  <c:v>0.3384879352407914</c:v>
                </c:pt>
                <c:pt idx="6">
                  <c:v>0.38133326501709697</c:v>
                </c:pt>
                <c:pt idx="7">
                  <c:v>0.41871438719476539</c:v>
                </c:pt>
                <c:pt idx="8">
                  <c:v>0.4515042163040463</c:v>
                </c:pt>
                <c:pt idx="9">
                  <c:v>0.48403745028418216</c:v>
                </c:pt>
                <c:pt idx="10">
                  <c:v>0.52561191799661655</c:v>
                </c:pt>
                <c:pt idx="11">
                  <c:v>0.55216235211710629</c:v>
                </c:pt>
                <c:pt idx="12">
                  <c:v>0.57588958502879151</c:v>
                </c:pt>
                <c:pt idx="13">
                  <c:v>0.59703253257919187</c:v>
                </c:pt>
                <c:pt idx="14">
                  <c:v>0.62051094597170608</c:v>
                </c:pt>
                <c:pt idx="15">
                  <c:v>0.65723948985123293</c:v>
                </c:pt>
                <c:pt idx="16">
                  <c:v>0.6926803927190498</c:v>
                </c:pt>
                <c:pt idx="17">
                  <c:v>0.72957631683433477</c:v>
                </c:pt>
                <c:pt idx="18">
                  <c:v>0.76354198186875077</c:v>
                </c:pt>
                <c:pt idx="19">
                  <c:v>0.79816603644665762</c:v>
                </c:pt>
                <c:pt idx="20">
                  <c:v>0.83074166796328364</c:v>
                </c:pt>
                <c:pt idx="21">
                  <c:v>0.86235566114742956</c:v>
                </c:pt>
                <c:pt idx="22">
                  <c:v>0.89120980388192816</c:v>
                </c:pt>
                <c:pt idx="23">
                  <c:v>0.91725572368788832</c:v>
                </c:pt>
                <c:pt idx="24">
                  <c:v>0.94025802420440985</c:v>
                </c:pt>
                <c:pt idx="25">
                  <c:v>0.95871977773869055</c:v>
                </c:pt>
                <c:pt idx="26">
                  <c:v>0.97521913101256197</c:v>
                </c:pt>
                <c:pt idx="27">
                  <c:v>0.98503285113365524</c:v>
                </c:pt>
                <c:pt idx="28">
                  <c:v>0.99485549274408713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6"/>
          <c:order val="8"/>
          <c:tx>
            <c:strRef>
              <c:f>Sheet1!$BK$4</c:f>
              <c:strCache>
                <c:ptCount val="1"/>
                <c:pt idx="0">
                  <c:v>OS2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Sheet1!$BK$5:$BK$34</c:f>
              <c:numCache>
                <c:formatCode>General</c:formatCode>
                <c:ptCount val="30"/>
                <c:pt idx="0">
                  <c:v>7.3139567358960031E-2</c:v>
                </c:pt>
                <c:pt idx="1">
                  <c:v>0.11282546463210277</c:v>
                </c:pt>
                <c:pt idx="2">
                  <c:v>0.18363949118976286</c:v>
                </c:pt>
                <c:pt idx="3">
                  <c:v>0.24040617224394456</c:v>
                </c:pt>
                <c:pt idx="4">
                  <c:v>0.28978983649012341</c:v>
                </c:pt>
                <c:pt idx="5">
                  <c:v>0.33105830752043874</c:v>
                </c:pt>
                <c:pt idx="6">
                  <c:v>0.36643207611841772</c:v>
                </c:pt>
                <c:pt idx="7">
                  <c:v>0.39771444802721778</c:v>
                </c:pt>
                <c:pt idx="8">
                  <c:v>0.4271203600264053</c:v>
                </c:pt>
                <c:pt idx="9">
                  <c:v>0.47200369420606308</c:v>
                </c:pt>
                <c:pt idx="10">
                  <c:v>0.53672132864469613</c:v>
                </c:pt>
                <c:pt idx="11">
                  <c:v>0.58178715152592297</c:v>
                </c:pt>
                <c:pt idx="12">
                  <c:v>0.62418054638704112</c:v>
                </c:pt>
                <c:pt idx="13">
                  <c:v>0.66323550881023718</c:v>
                </c:pt>
                <c:pt idx="14">
                  <c:v>0.70729653303204176</c:v>
                </c:pt>
                <c:pt idx="15">
                  <c:v>0.76043454526989296</c:v>
                </c:pt>
                <c:pt idx="16">
                  <c:v>0.79916436043264105</c:v>
                </c:pt>
                <c:pt idx="17">
                  <c:v>0.82806485807139596</c:v>
                </c:pt>
                <c:pt idx="18">
                  <c:v>0.85167762656781598</c:v>
                </c:pt>
                <c:pt idx="19">
                  <c:v>0.87248070380338194</c:v>
                </c:pt>
                <c:pt idx="20">
                  <c:v>0.88902052759863914</c:v>
                </c:pt>
                <c:pt idx="21">
                  <c:v>0.90132121819936017</c:v>
                </c:pt>
                <c:pt idx="22">
                  <c:v>0.90832037399075816</c:v>
                </c:pt>
                <c:pt idx="23">
                  <c:v>0.91172243944548825</c:v>
                </c:pt>
                <c:pt idx="24">
                  <c:v>0.9178953181333469</c:v>
                </c:pt>
                <c:pt idx="25">
                  <c:v>0.94024812115980305</c:v>
                </c:pt>
                <c:pt idx="26">
                  <c:v>0.96173830802823346</c:v>
                </c:pt>
                <c:pt idx="27">
                  <c:v>0.97626409130147773</c:v>
                </c:pt>
                <c:pt idx="28">
                  <c:v>0.99174754354339112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7"/>
          <c:order val="9"/>
          <c:tx>
            <c:strRef>
              <c:f>Sheet1!$BL$4</c:f>
              <c:strCache>
                <c:ptCount val="1"/>
                <c:pt idx="0">
                  <c:v>OS3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Sheet1!$BL$5:$BL$34</c:f>
              <c:numCache>
                <c:formatCode>General</c:formatCode>
                <c:ptCount val="30"/>
                <c:pt idx="0">
                  <c:v>7.4042875685228909E-2</c:v>
                </c:pt>
                <c:pt idx="1">
                  <c:v>0.11886513771951798</c:v>
                </c:pt>
                <c:pt idx="2">
                  <c:v>0.1949033523406381</c:v>
                </c:pt>
                <c:pt idx="3">
                  <c:v>0.26080034662057966</c:v>
                </c:pt>
                <c:pt idx="4">
                  <c:v>0.32011445328159832</c:v>
                </c:pt>
                <c:pt idx="5">
                  <c:v>0.37261284245625642</c:v>
                </c:pt>
                <c:pt idx="6">
                  <c:v>0.41812279942274572</c:v>
                </c:pt>
                <c:pt idx="7">
                  <c:v>0.45636273218311779</c:v>
                </c:pt>
                <c:pt idx="8">
                  <c:v>0.48801624113953007</c:v>
                </c:pt>
                <c:pt idx="9">
                  <c:v>0.51681586265606205</c:v>
                </c:pt>
                <c:pt idx="10">
                  <c:v>0.55283041833813451</c:v>
                </c:pt>
                <c:pt idx="11">
                  <c:v>0.57500453190029743</c:v>
                </c:pt>
                <c:pt idx="12">
                  <c:v>0.59401003755428505</c:v>
                </c:pt>
                <c:pt idx="13">
                  <c:v>0.62428368988625027</c:v>
                </c:pt>
                <c:pt idx="14">
                  <c:v>0.66870059344629518</c:v>
                </c:pt>
                <c:pt idx="15">
                  <c:v>0.72386266052884207</c:v>
                </c:pt>
                <c:pt idx="16">
                  <c:v>0.76613700818645447</c:v>
                </c:pt>
                <c:pt idx="17">
                  <c:v>0.79837100983394449</c:v>
                </c:pt>
                <c:pt idx="18">
                  <c:v>0.82595846434278508</c:v>
                </c:pt>
                <c:pt idx="19">
                  <c:v>0.85265610302730943</c:v>
                </c:pt>
                <c:pt idx="20">
                  <c:v>0.87674459549951589</c:v>
                </c:pt>
                <c:pt idx="21">
                  <c:v>0.8993326288260125</c:v>
                </c:pt>
                <c:pt idx="22">
                  <c:v>0.91947641383191803</c:v>
                </c:pt>
                <c:pt idx="23">
                  <c:v>0.93738812161945362</c:v>
                </c:pt>
                <c:pt idx="24">
                  <c:v>0.95317104601470082</c:v>
                </c:pt>
                <c:pt idx="25">
                  <c:v>0.96608072700986525</c:v>
                </c:pt>
                <c:pt idx="26">
                  <c:v>0.97816926861643227</c:v>
                </c:pt>
                <c:pt idx="27">
                  <c:v>0.98597046503811081</c:v>
                </c:pt>
                <c:pt idx="28">
                  <c:v>0.99472252300474484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0"/>
          <c:tx>
            <c:strRef>
              <c:f>Sheet1!$AU$4</c:f>
              <c:strCache>
                <c:ptCount val="1"/>
                <c:pt idx="0">
                  <c:v>東日本EW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Sheet1!$AU$5:$AU$34</c:f>
              <c:numCache>
                <c:formatCode>General</c:formatCode>
                <c:ptCount val="30"/>
                <c:pt idx="0">
                  <c:v>9.3534346495184786E-2</c:v>
                </c:pt>
                <c:pt idx="1">
                  <c:v>0.15610325923527099</c:v>
                </c:pt>
                <c:pt idx="2">
                  <c:v>0.25355358423353613</c:v>
                </c:pt>
                <c:pt idx="3">
                  <c:v>0.31564733640211884</c:v>
                </c:pt>
                <c:pt idx="4">
                  <c:v>0.37961378023486231</c:v>
                </c:pt>
                <c:pt idx="5">
                  <c:v>0.43419700754859547</c:v>
                </c:pt>
                <c:pt idx="6">
                  <c:v>0.47814164989629354</c:v>
                </c:pt>
                <c:pt idx="7">
                  <c:v>0.51301342400900585</c:v>
                </c:pt>
                <c:pt idx="8">
                  <c:v>0.54445160879924126</c:v>
                </c:pt>
                <c:pt idx="9">
                  <c:v>0.58464171158042455</c:v>
                </c:pt>
                <c:pt idx="10">
                  <c:v>0.65242775246158236</c:v>
                </c:pt>
                <c:pt idx="11">
                  <c:v>0.69702296962827592</c:v>
                </c:pt>
                <c:pt idx="12">
                  <c:v>0.73267880687469633</c:v>
                </c:pt>
                <c:pt idx="13">
                  <c:v>0.75859818957075553</c:v>
                </c:pt>
                <c:pt idx="14">
                  <c:v>0.78160974377954084</c:v>
                </c:pt>
                <c:pt idx="15">
                  <c:v>0.80658121486895973</c:v>
                </c:pt>
                <c:pt idx="16">
                  <c:v>0.81350766810853314</c:v>
                </c:pt>
                <c:pt idx="17">
                  <c:v>0.81802121163054287</c:v>
                </c:pt>
                <c:pt idx="18">
                  <c:v>0.84478393205492963</c:v>
                </c:pt>
                <c:pt idx="19">
                  <c:v>0.87062187242179601</c:v>
                </c:pt>
                <c:pt idx="20">
                  <c:v>0.89381125041444021</c:v>
                </c:pt>
                <c:pt idx="21">
                  <c:v>0.91547635570154118</c:v>
                </c:pt>
                <c:pt idx="22">
                  <c:v>0.93469192631830555</c:v>
                </c:pt>
                <c:pt idx="23">
                  <c:v>0.95143049355015308</c:v>
                </c:pt>
                <c:pt idx="24">
                  <c:v>0.96557158057875125</c:v>
                </c:pt>
                <c:pt idx="25">
                  <c:v>0.97646364877055813</c:v>
                </c:pt>
                <c:pt idx="26">
                  <c:v>0.98596204112789432</c:v>
                </c:pt>
                <c:pt idx="27">
                  <c:v>0.99162011442406306</c:v>
                </c:pt>
                <c:pt idx="28">
                  <c:v>0.99724734565473838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1"/>
          <c:tx>
            <c:strRef>
              <c:f>Sheet1!$AV$4</c:f>
              <c:strCache>
                <c:ptCount val="1"/>
                <c:pt idx="0">
                  <c:v>SHINO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Sheet1!$AV$5:$AV$34</c:f>
              <c:numCache>
                <c:formatCode>General</c:formatCode>
                <c:ptCount val="30"/>
                <c:pt idx="0">
                  <c:v>7.0405121985451249E-2</c:v>
                </c:pt>
                <c:pt idx="1">
                  <c:v>0.10072637814563049</c:v>
                </c:pt>
                <c:pt idx="2">
                  <c:v>0.15277376882479271</c:v>
                </c:pt>
                <c:pt idx="3">
                  <c:v>0.19710124011259789</c:v>
                </c:pt>
                <c:pt idx="4">
                  <c:v>0.23457207773808547</c:v>
                </c:pt>
                <c:pt idx="5">
                  <c:v>0.28341061417748198</c:v>
                </c:pt>
                <c:pt idx="6">
                  <c:v>0.33082314029452342</c:v>
                </c:pt>
                <c:pt idx="7">
                  <c:v>0.37634193264782445</c:v>
                </c:pt>
                <c:pt idx="8">
                  <c:v>0.4204575546769696</c:v>
                </c:pt>
                <c:pt idx="9">
                  <c:v>0.46714714519883377</c:v>
                </c:pt>
                <c:pt idx="10">
                  <c:v>0.52875257860269531</c:v>
                </c:pt>
                <c:pt idx="11">
                  <c:v>0.57056500197284621</c:v>
                </c:pt>
                <c:pt idx="12">
                  <c:v>0.61075446141298162</c:v>
                </c:pt>
                <c:pt idx="13">
                  <c:v>0.64937656735349969</c:v>
                </c:pt>
                <c:pt idx="14">
                  <c:v>0.69475931276100489</c:v>
                </c:pt>
                <c:pt idx="15">
                  <c:v>0.75064514719551301</c:v>
                </c:pt>
                <c:pt idx="16">
                  <c:v>0.79295475429458173</c:v>
                </c:pt>
                <c:pt idx="17">
                  <c:v>0.82488540279164357</c:v>
                </c:pt>
                <c:pt idx="18">
                  <c:v>0.85190677573372675</c:v>
                </c:pt>
                <c:pt idx="19">
                  <c:v>0.87772888326311416</c:v>
                </c:pt>
                <c:pt idx="20">
                  <c:v>0.90076484202665597</c:v>
                </c:pt>
                <c:pt idx="21">
                  <c:v>0.92206330585471907</c:v>
                </c:pt>
                <c:pt idx="22">
                  <c:v>0.94066731192420028</c:v>
                </c:pt>
                <c:pt idx="23">
                  <c:v>0.95694759643775473</c:v>
                </c:pt>
                <c:pt idx="24">
                  <c:v>0.97070654375878851</c:v>
                </c:pt>
                <c:pt idx="25">
                  <c:v>0.98081076035347048</c:v>
                </c:pt>
                <c:pt idx="26">
                  <c:v>0.98882892377928489</c:v>
                </c:pt>
                <c:pt idx="27">
                  <c:v>0.99304737214235206</c:v>
                </c:pt>
                <c:pt idx="28">
                  <c:v>0.99724000137702018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12"/>
          <c:tx>
            <c:strRef>
              <c:f>Sheet1!$AX$4</c:f>
              <c:strCache>
                <c:ptCount val="1"/>
                <c:pt idx="0">
                  <c:v>EW1次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Sheet1!$AX$5:$AX$34</c:f>
              <c:numCache>
                <c:formatCode>General</c:formatCode>
                <c:ptCount val="30"/>
                <c:pt idx="0">
                  <c:v>3.9870468510448231E-2</c:v>
                </c:pt>
                <c:pt idx="1">
                  <c:v>7.2700001207190015E-2</c:v>
                </c:pt>
                <c:pt idx="2">
                  <c:v>0.13598693820394267</c:v>
                </c:pt>
                <c:pt idx="3">
                  <c:v>0.18741776017962988</c:v>
                </c:pt>
                <c:pt idx="4">
                  <c:v>0.23750860122891945</c:v>
                </c:pt>
                <c:pt idx="5">
                  <c:v>0.28613421538684403</c:v>
                </c:pt>
                <c:pt idx="6">
                  <c:v>0.33324329707739292</c:v>
                </c:pt>
                <c:pt idx="7">
                  <c:v>0.37859440829580981</c:v>
                </c:pt>
                <c:pt idx="8">
                  <c:v>0.42276398227845041</c:v>
                </c:pt>
                <c:pt idx="9">
                  <c:v>0.46973725509132391</c:v>
                </c:pt>
                <c:pt idx="10">
                  <c:v>0.53182454700194359</c:v>
                </c:pt>
                <c:pt idx="11">
                  <c:v>0.57411241353501452</c:v>
                </c:pt>
                <c:pt idx="12">
                  <c:v>0.61490638241365569</c:v>
                </c:pt>
                <c:pt idx="13">
                  <c:v>0.65422305250069412</c:v>
                </c:pt>
                <c:pt idx="14">
                  <c:v>0.70048408319953648</c:v>
                </c:pt>
                <c:pt idx="15">
                  <c:v>0.75741667370860843</c:v>
                </c:pt>
                <c:pt idx="16">
                  <c:v>0.80035944082958099</c:v>
                </c:pt>
                <c:pt idx="17">
                  <c:v>0.83263215712785343</c:v>
                </c:pt>
                <c:pt idx="18">
                  <c:v>0.85992823255308615</c:v>
                </c:pt>
                <c:pt idx="19">
                  <c:v>0.88597033934111569</c:v>
                </c:pt>
                <c:pt idx="20">
                  <c:v>0.90902465082028561</c:v>
                </c:pt>
                <c:pt idx="21">
                  <c:v>0.93004635609691322</c:v>
                </c:pt>
                <c:pt idx="22">
                  <c:v>0.94807272112703267</c:v>
                </c:pt>
                <c:pt idx="23">
                  <c:v>0.9632486087134976</c:v>
                </c:pt>
                <c:pt idx="24">
                  <c:v>0.97565550418291347</c:v>
                </c:pt>
                <c:pt idx="25">
                  <c:v>0.98480449557564864</c:v>
                </c:pt>
                <c:pt idx="26">
                  <c:v>0.99219853447131112</c:v>
                </c:pt>
                <c:pt idx="27">
                  <c:v>0.99603739874693675</c:v>
                </c:pt>
                <c:pt idx="28">
                  <c:v>0.99906895469415835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13"/>
          <c:tx>
            <c:strRef>
              <c:f>Sheet1!$AZ$4</c:f>
              <c:strCache>
                <c:ptCount val="1"/>
                <c:pt idx="0">
                  <c:v>TOK2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Sheet1!$AZ$5:$AZ$34</c:f>
              <c:numCache>
                <c:formatCode>General</c:formatCode>
                <c:ptCount val="30"/>
                <c:pt idx="0">
                  <c:v>4.9296706832140588E-2</c:v>
                </c:pt>
                <c:pt idx="1">
                  <c:v>8.5452162827569178E-2</c:v>
                </c:pt>
                <c:pt idx="2">
                  <c:v>0.14830108137915859</c:v>
                </c:pt>
                <c:pt idx="3">
                  <c:v>0.19614567366223526</c:v>
                </c:pt>
                <c:pt idx="4">
                  <c:v>0.24170356641628457</c:v>
                </c:pt>
                <c:pt idx="5">
                  <c:v>0.28539422862127872</c:v>
                </c:pt>
                <c:pt idx="6">
                  <c:v>0.32737199320381111</c:v>
                </c:pt>
                <c:pt idx="7">
                  <c:v>0.36943840028777158</c:v>
                </c:pt>
                <c:pt idx="8">
                  <c:v>0.41315577396082992</c:v>
                </c:pt>
                <c:pt idx="9">
                  <c:v>0.463270841029369</c:v>
                </c:pt>
                <c:pt idx="10">
                  <c:v>0.52966506391262858</c:v>
                </c:pt>
                <c:pt idx="11">
                  <c:v>0.57389173624344558</c:v>
                </c:pt>
                <c:pt idx="12">
                  <c:v>0.61575295968012722</c:v>
                </c:pt>
                <c:pt idx="13">
                  <c:v>0.65601090144477381</c:v>
                </c:pt>
                <c:pt idx="14">
                  <c:v>0.70356879063729416</c:v>
                </c:pt>
                <c:pt idx="15">
                  <c:v>0.76253148737962295</c:v>
                </c:pt>
                <c:pt idx="16">
                  <c:v>0.8033016957429242</c:v>
                </c:pt>
                <c:pt idx="17">
                  <c:v>0.83152819870324735</c:v>
                </c:pt>
                <c:pt idx="18">
                  <c:v>0.85605130501350524</c:v>
                </c:pt>
                <c:pt idx="19">
                  <c:v>0.8805091166240504</c:v>
                </c:pt>
                <c:pt idx="20">
                  <c:v>0.9020597311955717</c:v>
                </c:pt>
                <c:pt idx="21">
                  <c:v>0.92265367948493959</c:v>
                </c:pt>
                <c:pt idx="22">
                  <c:v>0.94073655191354044</c:v>
                </c:pt>
                <c:pt idx="23">
                  <c:v>0.95503589328788296</c:v>
                </c:pt>
                <c:pt idx="24">
                  <c:v>0.96541933344400455</c:v>
                </c:pt>
                <c:pt idx="25">
                  <c:v>0.97193376584806257</c:v>
                </c:pt>
                <c:pt idx="26">
                  <c:v>0.97614250390135837</c:v>
                </c:pt>
                <c:pt idx="27">
                  <c:v>0.98158946689647775</c:v>
                </c:pt>
                <c:pt idx="28">
                  <c:v>0.99374219555208554</c:v>
                </c:pt>
                <c:pt idx="29">
                  <c:v>1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4"/>
          <c:tx>
            <c:strRef>
              <c:f>Sheet1!$BM$4</c:f>
              <c:strCache>
                <c:ptCount val="1"/>
                <c:pt idx="0">
                  <c:v>包絡線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Sheet1!$BN$5:$BN$34</c:f>
              <c:numCache>
                <c:formatCode>General</c:formatCode>
                <c:ptCount val="30"/>
                <c:pt idx="0">
                  <c:v>0.12960046473743425</c:v>
                </c:pt>
                <c:pt idx="1">
                  <c:v>0.19144020251219732</c:v>
                </c:pt>
                <c:pt idx="2">
                  <c:v>0.28820215942182958</c:v>
                </c:pt>
                <c:pt idx="3">
                  <c:v>0.3438875382454053</c:v>
                </c:pt>
                <c:pt idx="4">
                  <c:v>0.41098382613207879</c:v>
                </c:pt>
                <c:pt idx="5">
                  <c:v>0.46826698323558558</c:v>
                </c:pt>
                <c:pt idx="6">
                  <c:v>0.51655217171251055</c:v>
                </c:pt>
                <c:pt idx="7">
                  <c:v>0.55646941091013702</c:v>
                </c:pt>
                <c:pt idx="8">
                  <c:v>0.58937468226867096</c:v>
                </c:pt>
                <c:pt idx="9">
                  <c:v>0.63140395286843631</c:v>
                </c:pt>
                <c:pt idx="10">
                  <c:v>0.6914284975968864</c:v>
                </c:pt>
                <c:pt idx="11">
                  <c:v>0.73028779006354116</c:v>
                </c:pt>
                <c:pt idx="12">
                  <c:v>0.76560362309306218</c:v>
                </c:pt>
                <c:pt idx="13">
                  <c:v>0.79768738181739096</c:v>
                </c:pt>
                <c:pt idx="14">
                  <c:v>0.83384434231950066</c:v>
                </c:pt>
                <c:pt idx="15">
                  <c:v>0.87750663200802281</c:v>
                </c:pt>
                <c:pt idx="16">
                  <c:v>0.90884175282696145</c:v>
                </c:pt>
                <c:pt idx="17">
                  <c:v>0.93095365034464483</c:v>
                </c:pt>
                <c:pt idx="18">
                  <c:v>0.94851837742935863</c:v>
                </c:pt>
                <c:pt idx="19">
                  <c:v>0.96411444415708203</c:v>
                </c:pt>
                <c:pt idx="20">
                  <c:v>0.97680704910474625</c:v>
                </c:pt>
                <c:pt idx="21">
                  <c:v>0.98709449462042342</c:v>
                </c:pt>
                <c:pt idx="22">
                  <c:v>0.99469888131768891</c:v>
                </c:pt>
                <c:pt idx="23">
                  <c:v>1.0019591220586184</c:v>
                </c:pt>
                <c:pt idx="24">
                  <c:v>1.0125216730905746</c:v>
                </c:pt>
                <c:pt idx="25">
                  <c:v>1.0190878081675447</c:v>
                </c:pt>
                <c:pt idx="26">
                  <c:v>1.0229313036215504</c:v>
                </c:pt>
                <c:pt idx="27">
                  <c:v>1.0237535202112267</c:v>
                </c:pt>
                <c:pt idx="28">
                  <c:v>1.0224411162541867</c:v>
                </c:pt>
                <c:pt idx="29">
                  <c:v>1.02</c:v>
                </c:pt>
              </c:numCache>
            </c:numRef>
          </c:xVal>
          <c:yVal>
            <c:numRef>
              <c:f>Sheet1!$AK$5:$AK$34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009064"/>
        <c:axId val="318009456"/>
      </c:scatterChart>
      <c:valAx>
        <c:axId val="318009064"/>
        <c:scaling>
          <c:orientation val="minMax"/>
          <c:max val="1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53154913321724"/>
              <c:y val="0.94649012621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9456"/>
        <c:crosses val="autoZero"/>
        <c:crossBetween val="midCat"/>
        <c:majorUnit val="0.2"/>
      </c:valAx>
      <c:valAx>
        <c:axId val="318009456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475020175578364E-2"/>
              <c:y val="5.525579141682647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09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84938547857349"/>
          <c:y val="7.5598233542158791E-2"/>
          <c:w val="0.37645562282028128"/>
          <c:h val="0.50262843495161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</a:t>
            </a:r>
            <a:r>
              <a:rPr lang="ja-JP" altLang="en-US" baseline="0"/>
              <a:t> </a:t>
            </a:r>
            <a:r>
              <a:rPr lang="en-US" altLang="ja-JP" baseline="0"/>
              <a:t>1</a:t>
            </a:r>
            <a:r>
              <a:rPr lang="ja-JP" altLang="en-US" baseline="0"/>
              <a:t>次モード系</a:t>
            </a:r>
            <a:endParaRPr lang="ja-JP" altLang="en-US"/>
          </a:p>
        </c:rich>
      </c:tx>
      <c:layout>
        <c:manualLayout>
          <c:xMode val="edge"/>
          <c:yMode val="edge"/>
          <c:x val="0.3469720864317043"/>
          <c:y val="1.3902173603704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03273596041863E-2"/>
          <c:y val="1.3375282370800679E-2"/>
          <c:w val="0.89002332634860748"/>
          <c:h val="0.86705470170498744"/>
        </c:manualLayout>
      </c:layout>
      <c:scatterChart>
        <c:scatterStyle val="lineMarker"/>
        <c:varyColors val="0"/>
        <c:ser>
          <c:idx val="8"/>
          <c:order val="0"/>
          <c:tx>
            <c:strRef>
              <c:f>Sheet1!$BC$39</c:f>
              <c:strCache>
                <c:ptCount val="1"/>
                <c:pt idx="0">
                  <c:v>KA1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Sheet1!$BC$41:$BC$70</c:f>
              <c:numCache>
                <c:formatCode>General</c:formatCode>
                <c:ptCount val="30"/>
                <c:pt idx="0">
                  <c:v>5.2236042910417307E-2</c:v>
                </c:pt>
                <c:pt idx="1">
                  <c:v>8.9701781800320235E-2</c:v>
                </c:pt>
                <c:pt idx="2">
                  <c:v>0.1527121740278897</c:v>
                </c:pt>
                <c:pt idx="3">
                  <c:v>0.19577024614576424</c:v>
                </c:pt>
                <c:pt idx="4">
                  <c:v>0.23736067395888519</c:v>
                </c:pt>
                <c:pt idx="5">
                  <c:v>0.28616429899579887</c:v>
                </c:pt>
                <c:pt idx="6">
                  <c:v>0.33365201545107437</c:v>
                </c:pt>
                <c:pt idx="7">
                  <c:v>0.38056098440498082</c:v>
                </c:pt>
                <c:pt idx="8">
                  <c:v>0.42694870961566717</c:v>
                </c:pt>
                <c:pt idx="9">
                  <c:v>0.47665013526367889</c:v>
                </c:pt>
                <c:pt idx="10">
                  <c:v>0.53990538220336604</c:v>
                </c:pt>
                <c:pt idx="11">
                  <c:v>0.58255276619046137</c:v>
                </c:pt>
                <c:pt idx="12">
                  <c:v>0.6234405351782023</c:v>
                </c:pt>
                <c:pt idx="13">
                  <c:v>0.66257796396629021</c:v>
                </c:pt>
                <c:pt idx="14">
                  <c:v>0.70782711476562965</c:v>
                </c:pt>
                <c:pt idx="15">
                  <c:v>0.76037293598607447</c:v>
                </c:pt>
                <c:pt idx="16">
                  <c:v>0.79967694017679991</c:v>
                </c:pt>
                <c:pt idx="17">
                  <c:v>0.82940230222788114</c:v>
                </c:pt>
                <c:pt idx="18">
                  <c:v>0.8547392000522358</c:v>
                </c:pt>
                <c:pt idx="19">
                  <c:v>0.87910187291595254</c:v>
                </c:pt>
                <c:pt idx="20">
                  <c:v>0.9008171469528945</c:v>
                </c:pt>
                <c:pt idx="21">
                  <c:v>0.92079617848572948</c:v>
                </c:pt>
                <c:pt idx="22">
                  <c:v>0.93822352712470825</c:v>
                </c:pt>
                <c:pt idx="23">
                  <c:v>0.9533006415193459</c:v>
                </c:pt>
                <c:pt idx="24">
                  <c:v>0.96618667723251861</c:v>
                </c:pt>
                <c:pt idx="25">
                  <c:v>0.97638895690408678</c:v>
                </c:pt>
                <c:pt idx="26">
                  <c:v>0.9855365063536089</c:v>
                </c:pt>
                <c:pt idx="27">
                  <c:v>0.99108357855903739</c:v>
                </c:pt>
                <c:pt idx="28">
                  <c:v>0.99682505056620807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1"/>
          <c:tx>
            <c:strRef>
              <c:f>Sheet1!$BD$39</c:f>
              <c:strCache>
                <c:ptCount val="1"/>
                <c:pt idx="0">
                  <c:v>SZ1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Sheet1!$BD$41:$BD$70</c:f>
              <c:numCache>
                <c:formatCode>General</c:formatCode>
                <c:ptCount val="30"/>
                <c:pt idx="0">
                  <c:v>8.8861919046271651E-2</c:v>
                </c:pt>
                <c:pt idx="1">
                  <c:v>0.15241483486938756</c:v>
                </c:pt>
                <c:pt idx="2">
                  <c:v>0.25775757838366098</c:v>
                </c:pt>
                <c:pt idx="3">
                  <c:v>0.32706495488939263</c:v>
                </c:pt>
                <c:pt idx="4">
                  <c:v>0.37774874002487063</c:v>
                </c:pt>
                <c:pt idx="5">
                  <c:v>0.41069224761604461</c:v>
                </c:pt>
                <c:pt idx="6">
                  <c:v>0.43194019986280446</c:v>
                </c:pt>
                <c:pt idx="7">
                  <c:v>0.48625982373399518</c:v>
                </c:pt>
                <c:pt idx="8">
                  <c:v>0.53759956857532754</c:v>
                </c:pt>
                <c:pt idx="9">
                  <c:v>0.5903174030573517</c:v>
                </c:pt>
                <c:pt idx="10">
                  <c:v>0.65310981804361645</c:v>
                </c:pt>
                <c:pt idx="11">
                  <c:v>0.6935763716683877</c:v>
                </c:pt>
                <c:pt idx="12">
                  <c:v>0.73039273009750905</c:v>
                </c:pt>
                <c:pt idx="13">
                  <c:v>0.76338805145772892</c:v>
                </c:pt>
                <c:pt idx="14">
                  <c:v>0.79862063132924122</c:v>
                </c:pt>
                <c:pt idx="15">
                  <c:v>0.83498319511107721</c:v>
                </c:pt>
                <c:pt idx="16">
                  <c:v>0.86033879157239257</c:v>
                </c:pt>
                <c:pt idx="17">
                  <c:v>0.87913557405479681</c:v>
                </c:pt>
                <c:pt idx="18">
                  <c:v>0.89534623604943631</c:v>
                </c:pt>
                <c:pt idx="19">
                  <c:v>0.91108430948560015</c:v>
                </c:pt>
                <c:pt idx="20">
                  <c:v>0.92530725434530892</c:v>
                </c:pt>
                <c:pt idx="21">
                  <c:v>0.93890804243665149</c:v>
                </c:pt>
                <c:pt idx="22">
                  <c:v>0.9513310787600614</c:v>
                </c:pt>
                <c:pt idx="23">
                  <c:v>0.96232656091263236</c:v>
                </c:pt>
                <c:pt idx="24">
                  <c:v>0.97190910638084616</c:v>
                </c:pt>
                <c:pt idx="25">
                  <c:v>0.97986454288509517</c:v>
                </c:pt>
                <c:pt idx="26">
                  <c:v>0.98731724226500051</c:v>
                </c:pt>
                <c:pt idx="27">
                  <c:v>0.99188559833026546</c:v>
                </c:pt>
                <c:pt idx="28">
                  <c:v>0.99676470649653304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2"/>
          <c:tx>
            <c:strRef>
              <c:f>Sheet1!$BE$39</c:f>
              <c:strCache>
                <c:ptCount val="1"/>
                <c:pt idx="0">
                  <c:v>SZ2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Sheet1!$BE$41:$BE$70</c:f>
              <c:numCache>
                <c:formatCode>General</c:formatCode>
                <c:ptCount val="30"/>
                <c:pt idx="0">
                  <c:v>9.2116904869901553E-2</c:v>
                </c:pt>
                <c:pt idx="1">
                  <c:v>0.15387318954533988</c:v>
                </c:pt>
                <c:pt idx="2">
                  <c:v>0.25859072210450179</c:v>
                </c:pt>
                <c:pt idx="3">
                  <c:v>0.3241879448399223</c:v>
                </c:pt>
                <c:pt idx="4">
                  <c:v>0.3674738896804266</c:v>
                </c:pt>
                <c:pt idx="5">
                  <c:v>0.39950512808800331</c:v>
                </c:pt>
                <c:pt idx="6">
                  <c:v>0.46386015220606269</c:v>
                </c:pt>
                <c:pt idx="7">
                  <c:v>0.52488354115199332</c:v>
                </c:pt>
                <c:pt idx="8">
                  <c:v>0.5831701362592524</c:v>
                </c:pt>
                <c:pt idx="9">
                  <c:v>0.64329086184639095</c:v>
                </c:pt>
                <c:pt idx="10">
                  <c:v>0.7136906027870985</c:v>
                </c:pt>
                <c:pt idx="11">
                  <c:v>0.7573914381834892</c:v>
                </c:pt>
                <c:pt idx="12">
                  <c:v>0.79529908051989906</c:v>
                </c:pt>
                <c:pt idx="13">
                  <c:v>0.82757631469535942</c:v>
                </c:pt>
                <c:pt idx="14">
                  <c:v>0.86039572878028281</c:v>
                </c:pt>
                <c:pt idx="15">
                  <c:v>0.89201542252355293</c:v>
                </c:pt>
                <c:pt idx="16">
                  <c:v>0.912433944099171</c:v>
                </c:pt>
                <c:pt idx="17">
                  <c:v>0.92578317866100901</c:v>
                </c:pt>
                <c:pt idx="18">
                  <c:v>0.93586711398812517</c:v>
                </c:pt>
                <c:pt idx="19">
                  <c:v>0.94457181461665829</c:v>
                </c:pt>
                <c:pt idx="20">
                  <c:v>0.95167325128431313</c:v>
                </c:pt>
                <c:pt idx="21">
                  <c:v>0.95759417011851145</c:v>
                </c:pt>
                <c:pt idx="22">
                  <c:v>0.96224103162856744</c:v>
                </c:pt>
                <c:pt idx="23">
                  <c:v>0.96565384103989138</c:v>
                </c:pt>
                <c:pt idx="24">
                  <c:v>0.97115783268854605</c:v>
                </c:pt>
                <c:pt idx="25">
                  <c:v>0.98158683126901514</c:v>
                </c:pt>
                <c:pt idx="26">
                  <c:v>0.99010619859874061</c:v>
                </c:pt>
                <c:pt idx="27">
                  <c:v>0.99459245731296975</c:v>
                </c:pt>
                <c:pt idx="28">
                  <c:v>0.99839557225074627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1"/>
          <c:order val="3"/>
          <c:tx>
            <c:strRef>
              <c:f>Sheet1!$BF$39</c:f>
              <c:strCache>
                <c:ptCount val="1"/>
                <c:pt idx="0">
                  <c:v>SZ3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Sheet1!$BF$41:$BF$70</c:f>
              <c:numCache>
                <c:formatCode>General</c:formatCode>
                <c:ptCount val="30"/>
                <c:pt idx="0">
                  <c:v>0.11681027793361007</c:v>
                </c:pt>
                <c:pt idx="1">
                  <c:v>0.19173939398777962</c:v>
                </c:pt>
                <c:pt idx="2">
                  <c:v>0.3047426476100607</c:v>
                </c:pt>
                <c:pt idx="3">
                  <c:v>0.37423198916874223</c:v>
                </c:pt>
                <c:pt idx="4">
                  <c:v>0.41943453684319776</c:v>
                </c:pt>
                <c:pt idx="5">
                  <c:v>0.44054715532468364</c:v>
                </c:pt>
                <c:pt idx="6">
                  <c:v>0.44079776349248478</c:v>
                </c:pt>
                <c:pt idx="7">
                  <c:v>0.46195731015457675</c:v>
                </c:pt>
                <c:pt idx="8">
                  <c:v>0.50325800354278549</c:v>
                </c:pt>
                <c:pt idx="9">
                  <c:v>0.54518784610750215</c:v>
                </c:pt>
                <c:pt idx="10">
                  <c:v>0.57300593690165347</c:v>
                </c:pt>
                <c:pt idx="11">
                  <c:v>0.58366564391792275</c:v>
                </c:pt>
                <c:pt idx="12">
                  <c:v>0.61089041451992954</c:v>
                </c:pt>
                <c:pt idx="13">
                  <c:v>0.63511333934507341</c:v>
                </c:pt>
                <c:pt idx="14">
                  <c:v>0.66896024092655315</c:v>
                </c:pt>
                <c:pt idx="15">
                  <c:v>0.72596512866207752</c:v>
                </c:pt>
                <c:pt idx="16">
                  <c:v>0.77098911558294048</c:v>
                </c:pt>
                <c:pt idx="17">
                  <c:v>0.80646350983456938</c:v>
                </c:pt>
                <c:pt idx="18">
                  <c:v>0.83767386550149781</c:v>
                </c:pt>
                <c:pt idx="19">
                  <c:v>0.86839429875180774</c:v>
                </c:pt>
                <c:pt idx="20">
                  <c:v>0.89623926128423159</c:v>
                </c:pt>
                <c:pt idx="21">
                  <c:v>0.92205618646805476</c:v>
                </c:pt>
                <c:pt idx="22">
                  <c:v>0.94445163836793522</c:v>
                </c:pt>
                <c:pt idx="23">
                  <c:v>0.96327918548256286</c:v>
                </c:pt>
                <c:pt idx="24">
                  <c:v>0.97838733351935847</c:v>
                </c:pt>
                <c:pt idx="25">
                  <c:v>0.98899134983167192</c:v>
                </c:pt>
                <c:pt idx="26">
                  <c:v>0.99664823745737285</c:v>
                </c:pt>
                <c:pt idx="27">
                  <c:v>0.9997565965736197</c:v>
                </c:pt>
                <c:pt idx="28">
                  <c:v>1.0008452914191335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2"/>
          <c:order val="4"/>
          <c:tx>
            <c:strRef>
              <c:f>Sheet1!$BG$39</c:f>
              <c:strCache>
                <c:ptCount val="1"/>
                <c:pt idx="0">
                  <c:v>CH1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Sheet1!$BG$41:$BG$70</c:f>
              <c:numCache>
                <c:formatCode>General</c:formatCode>
                <c:ptCount val="30"/>
                <c:pt idx="0">
                  <c:v>8.7035050213845847E-2</c:v>
                </c:pt>
                <c:pt idx="1">
                  <c:v>0.14140690195849082</c:v>
                </c:pt>
                <c:pt idx="2">
                  <c:v>0.21742022445625184</c:v>
                </c:pt>
                <c:pt idx="3">
                  <c:v>0.27138481686099936</c:v>
                </c:pt>
                <c:pt idx="4">
                  <c:v>0.32612950384319195</c:v>
                </c:pt>
                <c:pt idx="5">
                  <c:v>0.3710149243289752</c:v>
                </c:pt>
                <c:pt idx="6">
                  <c:v>0.40658566391600809</c:v>
                </c:pt>
                <c:pt idx="7">
                  <c:v>0.43306742256566533</c:v>
                </c:pt>
                <c:pt idx="8">
                  <c:v>0.46899156442924184</c:v>
                </c:pt>
                <c:pt idx="9">
                  <c:v>0.52117063786936269</c:v>
                </c:pt>
                <c:pt idx="10">
                  <c:v>0.58596938364755191</c:v>
                </c:pt>
                <c:pt idx="11">
                  <c:v>0.62863990926843039</c:v>
                </c:pt>
                <c:pt idx="12">
                  <c:v>0.66848904656526109</c:v>
                </c:pt>
                <c:pt idx="13">
                  <c:v>0.70555020172338889</c:v>
                </c:pt>
                <c:pt idx="14">
                  <c:v>0.74708963647592685</c:v>
                </c:pt>
                <c:pt idx="15">
                  <c:v>0.79564362984762138</c:v>
                </c:pt>
                <c:pt idx="16">
                  <c:v>0.83115301680062759</c:v>
                </c:pt>
                <c:pt idx="17">
                  <c:v>0.85724371024455726</c:v>
                </c:pt>
                <c:pt idx="18">
                  <c:v>0.87894681124542884</c:v>
                </c:pt>
                <c:pt idx="19">
                  <c:v>0.89935280836824016</c:v>
                </c:pt>
                <c:pt idx="20">
                  <c:v>0.91718791728813576</c:v>
                </c:pt>
                <c:pt idx="21">
                  <c:v>0.93326378800971499</c:v>
                </c:pt>
                <c:pt idx="22">
                  <c:v>0.94697346438428698</c:v>
                </c:pt>
                <c:pt idx="23">
                  <c:v>0.9589257533187332</c:v>
                </c:pt>
                <c:pt idx="24">
                  <c:v>0.97108227341954034</c:v>
                </c:pt>
                <c:pt idx="25">
                  <c:v>0.98048569817354214</c:v>
                </c:pt>
                <c:pt idx="26">
                  <c:v>0.98858470855462999</c:v>
                </c:pt>
                <c:pt idx="27">
                  <c:v>0.99323575642615636</c:v>
                </c:pt>
                <c:pt idx="28">
                  <c:v>0.99771921814350073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3"/>
          <c:order val="5"/>
          <c:tx>
            <c:strRef>
              <c:f>Sheet1!$BH$39</c:f>
              <c:strCache>
                <c:ptCount val="1"/>
                <c:pt idx="0">
                  <c:v>CH2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Sheet1!$BH$41:$BH$70</c:f>
              <c:numCache>
                <c:formatCode>General</c:formatCode>
                <c:ptCount val="30"/>
                <c:pt idx="0">
                  <c:v>9.2959080516372194E-2</c:v>
                </c:pt>
                <c:pt idx="1">
                  <c:v>0.14142861341571686</c:v>
                </c:pt>
                <c:pt idx="2">
                  <c:v>0.21067037547836631</c:v>
                </c:pt>
                <c:pt idx="3">
                  <c:v>0.27603618531414825</c:v>
                </c:pt>
                <c:pt idx="4">
                  <c:v>0.33039844771146687</c:v>
                </c:pt>
                <c:pt idx="5">
                  <c:v>0.37654531510203942</c:v>
                </c:pt>
                <c:pt idx="6">
                  <c:v>0.42179559057336297</c:v>
                </c:pt>
                <c:pt idx="7">
                  <c:v>0.45887073116494287</c:v>
                </c:pt>
                <c:pt idx="8">
                  <c:v>0.4894851750123248</c:v>
                </c:pt>
                <c:pt idx="9">
                  <c:v>0.52494636142170381</c:v>
                </c:pt>
                <c:pt idx="10">
                  <c:v>0.58466233343481555</c:v>
                </c:pt>
                <c:pt idx="11">
                  <c:v>0.62552447688175894</c:v>
                </c:pt>
                <c:pt idx="12">
                  <c:v>0.66365625171563047</c:v>
                </c:pt>
                <c:pt idx="13">
                  <c:v>0.69924110215147683</c:v>
                </c:pt>
                <c:pt idx="14">
                  <c:v>0.74366155318689975</c:v>
                </c:pt>
                <c:pt idx="15">
                  <c:v>0.79397462281085562</c:v>
                </c:pt>
                <c:pt idx="16">
                  <c:v>0.83081485720686787</c:v>
                </c:pt>
                <c:pt idx="17">
                  <c:v>0.85796060829391896</c:v>
                </c:pt>
                <c:pt idx="18">
                  <c:v>0.88045515016306475</c:v>
                </c:pt>
                <c:pt idx="19">
                  <c:v>0.90144542728693888</c:v>
                </c:pt>
                <c:pt idx="20">
                  <c:v>0.91969380121590028</c:v>
                </c:pt>
                <c:pt idx="21">
                  <c:v>0.93619912237359526</c:v>
                </c:pt>
                <c:pt idx="22">
                  <c:v>0.9504901365461581</c:v>
                </c:pt>
                <c:pt idx="23">
                  <c:v>0.96278799715850016</c:v>
                </c:pt>
                <c:pt idx="24">
                  <c:v>0.97322879009445606</c:v>
                </c:pt>
                <c:pt idx="25">
                  <c:v>0.98142200321304651</c:v>
                </c:pt>
                <c:pt idx="26">
                  <c:v>0.98868257884413513</c:v>
                </c:pt>
                <c:pt idx="27">
                  <c:v>0.99303366711529539</c:v>
                </c:pt>
                <c:pt idx="28">
                  <c:v>0.99750864123180472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4"/>
          <c:order val="6"/>
          <c:tx>
            <c:strRef>
              <c:f>Sheet1!$BI$39</c:f>
              <c:strCache>
                <c:ptCount val="1"/>
                <c:pt idx="0">
                  <c:v>CH3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Sheet1!$BI$41:$BI$70</c:f>
              <c:numCache>
                <c:formatCode>General</c:formatCode>
                <c:ptCount val="30"/>
                <c:pt idx="0">
                  <c:v>0.10670755039172304</c:v>
                </c:pt>
                <c:pt idx="1">
                  <c:v>0.16428476515844634</c:v>
                </c:pt>
                <c:pt idx="2">
                  <c:v>0.26060709552315975</c:v>
                </c:pt>
                <c:pt idx="3">
                  <c:v>0.3215679354023438</c:v>
                </c:pt>
                <c:pt idx="4">
                  <c:v>0.36692039095775975</c:v>
                </c:pt>
                <c:pt idx="5">
                  <c:v>0.40117583542644453</c:v>
                </c:pt>
                <c:pt idx="6">
                  <c:v>0.4319138251183241</c:v>
                </c:pt>
                <c:pt idx="7">
                  <c:v>0.46278811927630703</c:v>
                </c:pt>
                <c:pt idx="8">
                  <c:v>0.48821061552888606</c:v>
                </c:pt>
                <c:pt idx="9">
                  <c:v>0.5357045360831808</c:v>
                </c:pt>
                <c:pt idx="10">
                  <c:v>0.59941640367138749</c:v>
                </c:pt>
                <c:pt idx="11">
                  <c:v>0.64032620933091633</c:v>
                </c:pt>
                <c:pt idx="12">
                  <c:v>0.67766906417846284</c:v>
                </c:pt>
                <c:pt idx="13">
                  <c:v>0.71204577393333179</c:v>
                </c:pt>
                <c:pt idx="14">
                  <c:v>0.75078079995492053</c:v>
                </c:pt>
                <c:pt idx="15">
                  <c:v>0.79463676192369004</c:v>
                </c:pt>
                <c:pt idx="16">
                  <c:v>0.82655142466722487</c:v>
                </c:pt>
                <c:pt idx="17">
                  <c:v>0.85019587104074557</c:v>
                </c:pt>
                <c:pt idx="18">
                  <c:v>0.87020978323401765</c:v>
                </c:pt>
                <c:pt idx="19">
                  <c:v>0.88950828734961296</c:v>
                </c:pt>
                <c:pt idx="20">
                  <c:v>0.90679820428384383</c:v>
                </c:pt>
                <c:pt idx="21">
                  <c:v>0.92266834648595275</c:v>
                </c:pt>
                <c:pt idx="22">
                  <c:v>0.93628965536672182</c:v>
                </c:pt>
                <c:pt idx="23">
                  <c:v>0.94785725952636868</c:v>
                </c:pt>
                <c:pt idx="24">
                  <c:v>0.95877532340899752</c:v>
                </c:pt>
                <c:pt idx="25">
                  <c:v>0.96989289438726378</c:v>
                </c:pt>
                <c:pt idx="26">
                  <c:v>0.98030476612552264</c:v>
                </c:pt>
                <c:pt idx="27">
                  <c:v>0.98716986620460212</c:v>
                </c:pt>
                <c:pt idx="28">
                  <c:v>0.99509113552661688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5"/>
          <c:order val="7"/>
          <c:tx>
            <c:strRef>
              <c:f>Sheet1!$BJ$39</c:f>
              <c:strCache>
                <c:ptCount val="1"/>
                <c:pt idx="0">
                  <c:v>OS1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Sheet1!$BJ$41:$BJ$70</c:f>
              <c:numCache>
                <c:formatCode>General</c:formatCode>
                <c:ptCount val="30"/>
                <c:pt idx="0">
                  <c:v>8.4086794048493868E-2</c:v>
                </c:pt>
                <c:pt idx="1">
                  <c:v>0.14280019797836191</c:v>
                </c:pt>
                <c:pt idx="2">
                  <c:v>0.2384503702621048</c:v>
                </c:pt>
                <c:pt idx="3">
                  <c:v>0.29983547323927268</c:v>
                </c:pt>
                <c:pt idx="4">
                  <c:v>0.34256986297392489</c:v>
                </c:pt>
                <c:pt idx="5">
                  <c:v>0.36747180573809995</c:v>
                </c:pt>
                <c:pt idx="6">
                  <c:v>0.40621131889488904</c:v>
                </c:pt>
                <c:pt idx="7">
                  <c:v>0.45347280891704778</c:v>
                </c:pt>
                <c:pt idx="8">
                  <c:v>0.49807441068157976</c:v>
                </c:pt>
                <c:pt idx="9">
                  <c:v>0.54366762666241475</c:v>
                </c:pt>
                <c:pt idx="10">
                  <c:v>0.59717911591564188</c:v>
                </c:pt>
                <c:pt idx="11">
                  <c:v>0.6313098374896855</c:v>
                </c:pt>
                <c:pt idx="12">
                  <c:v>0.66259760356616948</c:v>
                </c:pt>
                <c:pt idx="13">
                  <c:v>0.69160121213150183</c:v>
                </c:pt>
                <c:pt idx="14">
                  <c:v>0.72428388168000113</c:v>
                </c:pt>
                <c:pt idx="15">
                  <c:v>0.76836014936219899</c:v>
                </c:pt>
                <c:pt idx="16">
                  <c:v>0.81663945879024791</c:v>
                </c:pt>
                <c:pt idx="17">
                  <c:v>0.85188900662769851</c:v>
                </c:pt>
                <c:pt idx="18">
                  <c:v>0.88083552970961077</c:v>
                </c:pt>
                <c:pt idx="19">
                  <c:v>0.90762916728642551</c:v>
                </c:pt>
                <c:pt idx="20">
                  <c:v>0.93065873080023886</c:v>
                </c:pt>
                <c:pt idx="21">
                  <c:v>0.95075971059136255</c:v>
                </c:pt>
                <c:pt idx="22">
                  <c:v>0.966930650118766</c:v>
                </c:pt>
                <c:pt idx="23">
                  <c:v>0.97937639276584199</c:v>
                </c:pt>
                <c:pt idx="24">
                  <c:v>0.98847918981919758</c:v>
                </c:pt>
                <c:pt idx="25">
                  <c:v>0.99433537303210395</c:v>
                </c:pt>
                <c:pt idx="26">
                  <c:v>0.99829370997941602</c:v>
                </c:pt>
                <c:pt idx="27">
                  <c:v>0.99990440642108336</c:v>
                </c:pt>
                <c:pt idx="28">
                  <c:v>1.0005229965302114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6"/>
          <c:order val="8"/>
          <c:tx>
            <c:strRef>
              <c:f>Sheet1!$BK$39</c:f>
              <c:strCache>
                <c:ptCount val="1"/>
                <c:pt idx="0">
                  <c:v>OS2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Sheet1!$BK$41:$BK$70</c:f>
              <c:numCache>
                <c:formatCode>General</c:formatCode>
                <c:ptCount val="30"/>
                <c:pt idx="0">
                  <c:v>8.2404785933446661E-2</c:v>
                </c:pt>
                <c:pt idx="1">
                  <c:v>0.14355345059976565</c:v>
                </c:pt>
                <c:pt idx="2">
                  <c:v>0.24782902445797575</c:v>
                </c:pt>
                <c:pt idx="3">
                  <c:v>0.3175583002011636</c:v>
                </c:pt>
                <c:pt idx="4">
                  <c:v>0.36951253378126675</c:v>
                </c:pt>
                <c:pt idx="5">
                  <c:v>0.40499217696981193</c:v>
                </c:pt>
                <c:pt idx="6">
                  <c:v>0.42601293001266588</c:v>
                </c:pt>
                <c:pt idx="7">
                  <c:v>0.43391452916195367</c:v>
                </c:pt>
                <c:pt idx="8">
                  <c:v>0.46831960634241165</c:v>
                </c:pt>
                <c:pt idx="9">
                  <c:v>0.51048912564937921</c:v>
                </c:pt>
                <c:pt idx="10">
                  <c:v>0.57854288442912205</c:v>
                </c:pt>
                <c:pt idx="11">
                  <c:v>0.6272864583686103</c:v>
                </c:pt>
                <c:pt idx="12">
                  <c:v>0.67222519489843602</c:v>
                </c:pt>
                <c:pt idx="13">
                  <c:v>0.71199785289993966</c:v>
                </c:pt>
                <c:pt idx="14">
                  <c:v>0.75278953678178828</c:v>
                </c:pt>
                <c:pt idx="15">
                  <c:v>0.78934526994534038</c:v>
                </c:pt>
                <c:pt idx="16">
                  <c:v>0.80904948489918116</c:v>
                </c:pt>
                <c:pt idx="17">
                  <c:v>0.81789831415392733</c:v>
                </c:pt>
                <c:pt idx="18">
                  <c:v>0.82071900759274186</c:v>
                </c:pt>
                <c:pt idx="19">
                  <c:v>0.81883927906204912</c:v>
                </c:pt>
                <c:pt idx="20">
                  <c:v>0.82371749717219467</c:v>
                </c:pt>
                <c:pt idx="21">
                  <c:v>0.83791375701871429</c:v>
                </c:pt>
                <c:pt idx="22">
                  <c:v>0.8517142934550701</c:v>
                </c:pt>
                <c:pt idx="23">
                  <c:v>0.86586229434913065</c:v>
                </c:pt>
                <c:pt idx="24">
                  <c:v>0.88596121673518868</c:v>
                </c:pt>
                <c:pt idx="25">
                  <c:v>0.91025308010647443</c:v>
                </c:pt>
                <c:pt idx="26">
                  <c:v>0.9366607175513576</c:v>
                </c:pt>
                <c:pt idx="27">
                  <c:v>0.95610043957979152</c:v>
                </c:pt>
                <c:pt idx="28">
                  <c:v>0.98221886196923613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7"/>
          <c:order val="9"/>
          <c:tx>
            <c:strRef>
              <c:f>Sheet1!$BL$39</c:f>
              <c:strCache>
                <c:ptCount val="1"/>
                <c:pt idx="0">
                  <c:v>OS3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Sheet1!$BL$41:$BL$70</c:f>
              <c:numCache>
                <c:formatCode>General</c:formatCode>
                <c:ptCount val="30"/>
                <c:pt idx="0">
                  <c:v>0.1258209351580773</c:v>
                </c:pt>
                <c:pt idx="1">
                  <c:v>0.21376975095940196</c:v>
                </c:pt>
                <c:pt idx="2">
                  <c:v>0.35006355776792919</c:v>
                </c:pt>
                <c:pt idx="3">
                  <c:v>0.42769247697017471</c:v>
                </c:pt>
                <c:pt idx="4">
                  <c:v>0.46983327344325254</c:v>
                </c:pt>
                <c:pt idx="5">
                  <c:v>0.47976852715899099</c:v>
                </c:pt>
                <c:pt idx="6">
                  <c:v>0.46321472311747836</c:v>
                </c:pt>
                <c:pt idx="7">
                  <c:v>0.44131166705200597</c:v>
                </c:pt>
                <c:pt idx="8">
                  <c:v>0.48319851101188238</c:v>
                </c:pt>
                <c:pt idx="9">
                  <c:v>0.52941392216889382</c:v>
                </c:pt>
                <c:pt idx="10">
                  <c:v>0.5799887740918297</c:v>
                </c:pt>
                <c:pt idx="11">
                  <c:v>0.60853521861736559</c:v>
                </c:pt>
                <c:pt idx="12">
                  <c:v>0.62995195794137837</c:v>
                </c:pt>
                <c:pt idx="13">
                  <c:v>0.6444862127462806</c:v>
                </c:pt>
                <c:pt idx="14">
                  <c:v>0.67760380250944086</c:v>
                </c:pt>
                <c:pt idx="15">
                  <c:v>0.74169663492028126</c:v>
                </c:pt>
                <c:pt idx="16">
                  <c:v>0.78336620323814987</c:v>
                </c:pt>
                <c:pt idx="17">
                  <c:v>0.81038196872159285</c:v>
                </c:pt>
                <c:pt idx="18">
                  <c:v>0.8321919398165043</c:v>
                </c:pt>
                <c:pt idx="19">
                  <c:v>0.85279273482250717</c:v>
                </c:pt>
                <c:pt idx="20">
                  <c:v>0.86906310557460598</c:v>
                </c:pt>
                <c:pt idx="21">
                  <c:v>0.87868126684698689</c:v>
                </c:pt>
                <c:pt idx="22">
                  <c:v>0.88071381548098226</c:v>
                </c:pt>
                <c:pt idx="23">
                  <c:v>0.87591123454348441</c:v>
                </c:pt>
                <c:pt idx="24">
                  <c:v>0.8850421505460212</c:v>
                </c:pt>
                <c:pt idx="25">
                  <c:v>0.91492335462448926</c:v>
                </c:pt>
                <c:pt idx="26">
                  <c:v>0.94324138116740164</c:v>
                </c:pt>
                <c:pt idx="27">
                  <c:v>0.9622170193681735</c:v>
                </c:pt>
                <c:pt idx="28">
                  <c:v>0.98525496925178258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0"/>
          <c:tx>
            <c:strRef>
              <c:f>Sheet1!$AU$39</c:f>
              <c:strCache>
                <c:ptCount val="1"/>
                <c:pt idx="0">
                  <c:v>東日本NS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Sheet1!$AU$41:$AU$70</c:f>
              <c:numCache>
                <c:formatCode>General</c:formatCode>
                <c:ptCount val="30"/>
                <c:pt idx="0">
                  <c:v>0.13120058152627603</c:v>
                </c:pt>
                <c:pt idx="1">
                  <c:v>0.21575389456065538</c:v>
                </c:pt>
                <c:pt idx="2">
                  <c:v>0.34845385444455962</c:v>
                </c:pt>
                <c:pt idx="3">
                  <c:v>0.43677891841559224</c:v>
                </c:pt>
                <c:pt idx="4">
                  <c:v>0.50367224626045715</c:v>
                </c:pt>
                <c:pt idx="5">
                  <c:v>0.55125171645566429</c:v>
                </c:pt>
                <c:pt idx="6">
                  <c:v>0.58391543568908033</c:v>
                </c:pt>
                <c:pt idx="7">
                  <c:v>0.60773999742335261</c:v>
                </c:pt>
                <c:pt idx="8">
                  <c:v>0.6320997895737952</c:v>
                </c:pt>
                <c:pt idx="9">
                  <c:v>0.6719472227197455</c:v>
                </c:pt>
                <c:pt idx="10">
                  <c:v>0.72751220503409864</c:v>
                </c:pt>
                <c:pt idx="11">
                  <c:v>0.7600554712384352</c:v>
                </c:pt>
                <c:pt idx="12">
                  <c:v>0.78277448364928681</c:v>
                </c:pt>
                <c:pt idx="13">
                  <c:v>0.7988565341578604</c:v>
                </c:pt>
                <c:pt idx="14">
                  <c:v>0.81449133733237389</c:v>
                </c:pt>
                <c:pt idx="15">
                  <c:v>0.83242050885643981</c:v>
                </c:pt>
                <c:pt idx="16">
                  <c:v>0.85725425749086903</c:v>
                </c:pt>
                <c:pt idx="17">
                  <c:v>0.88046346135919196</c:v>
                </c:pt>
                <c:pt idx="18">
                  <c:v>0.89967519578854294</c:v>
                </c:pt>
                <c:pt idx="19">
                  <c:v>0.93951320217569589</c:v>
                </c:pt>
                <c:pt idx="20">
                  <c:v>0.97262364503434995</c:v>
                </c:pt>
                <c:pt idx="21">
                  <c:v>0.99190555644586054</c:v>
                </c:pt>
                <c:pt idx="22">
                  <c:v>0.99798948183201708</c:v>
                </c:pt>
                <c:pt idx="23">
                  <c:v>0.99359608852354953</c:v>
                </c:pt>
                <c:pt idx="24">
                  <c:v>0.98167280977114968</c:v>
                </c:pt>
                <c:pt idx="25">
                  <c:v>0.96973381975408723</c:v>
                </c:pt>
                <c:pt idx="26">
                  <c:v>0.98038500977764365</c:v>
                </c:pt>
                <c:pt idx="27">
                  <c:v>0.98699473882117328</c:v>
                </c:pt>
                <c:pt idx="28">
                  <c:v>0.99480218994081038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1"/>
          <c:tx>
            <c:strRef>
              <c:f>Sheet1!$AV$39</c:f>
              <c:strCache>
                <c:ptCount val="1"/>
                <c:pt idx="0">
                  <c:v>SHINO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Sheet1!$AV$41:$AV$70</c:f>
              <c:numCache>
                <c:formatCode>General</c:formatCode>
                <c:ptCount val="30"/>
                <c:pt idx="0">
                  <c:v>9.2074543041327797E-2</c:v>
                </c:pt>
                <c:pt idx="1">
                  <c:v>0.12293012008719399</c:v>
                </c:pt>
                <c:pt idx="2">
                  <c:v>0.21041822957484554</c:v>
                </c:pt>
                <c:pt idx="3">
                  <c:v>0.27195291077880762</c:v>
                </c:pt>
                <c:pt idx="4">
                  <c:v>0.3194006623317876</c:v>
                </c:pt>
                <c:pt idx="5">
                  <c:v>0.3514539467193355</c:v>
                </c:pt>
                <c:pt idx="6">
                  <c:v>0.36911910616854648</c:v>
                </c:pt>
                <c:pt idx="7">
                  <c:v>0.38524887703302163</c:v>
                </c:pt>
                <c:pt idx="8">
                  <c:v>0.43246430984767109</c:v>
                </c:pt>
                <c:pt idx="9">
                  <c:v>0.48295491564484272</c:v>
                </c:pt>
                <c:pt idx="10">
                  <c:v>0.54700936162608216</c:v>
                </c:pt>
                <c:pt idx="11">
                  <c:v>0.59037962147682488</c:v>
                </c:pt>
                <c:pt idx="12">
                  <c:v>0.63189952214567191</c:v>
                </c:pt>
                <c:pt idx="13">
                  <c:v>0.67119080107149576</c:v>
                </c:pt>
                <c:pt idx="14">
                  <c:v>0.7158507277645092</c:v>
                </c:pt>
                <c:pt idx="15">
                  <c:v>0.76691729043379198</c:v>
                </c:pt>
                <c:pt idx="16">
                  <c:v>0.80492969938178638</c:v>
                </c:pt>
                <c:pt idx="17">
                  <c:v>0.8330153222398653</c:v>
                </c:pt>
                <c:pt idx="18">
                  <c:v>0.8565476467489338</c:v>
                </c:pt>
                <c:pt idx="19">
                  <c:v>0.87973186545617676</c:v>
                </c:pt>
                <c:pt idx="20">
                  <c:v>0.90126304698683712</c:v>
                </c:pt>
                <c:pt idx="21">
                  <c:v>0.92097961067996037</c:v>
                </c:pt>
                <c:pt idx="22">
                  <c:v>0.9375915173876056</c:v>
                </c:pt>
                <c:pt idx="23">
                  <c:v>0.95124768937793303</c:v>
                </c:pt>
                <c:pt idx="24">
                  <c:v>0.96256838789783183</c:v>
                </c:pt>
                <c:pt idx="25">
                  <c:v>0.97307373699955124</c:v>
                </c:pt>
                <c:pt idx="26">
                  <c:v>0.98368482091166487</c:v>
                </c:pt>
                <c:pt idx="27">
                  <c:v>0.99012384748125903</c:v>
                </c:pt>
                <c:pt idx="28">
                  <c:v>0.99661536915037985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12"/>
          <c:tx>
            <c:strRef>
              <c:f>Sheet1!$AX$39</c:f>
              <c:strCache>
                <c:ptCount val="1"/>
                <c:pt idx="0">
                  <c:v>NS1次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Sheet1!$AX$41:$AX$70</c:f>
              <c:numCache>
                <c:formatCode>General</c:formatCode>
                <c:ptCount val="30"/>
                <c:pt idx="0">
                  <c:v>4.4983644696333612E-2</c:v>
                </c:pt>
                <c:pt idx="1">
                  <c:v>8.2019224041421784E-2</c:v>
                </c:pt>
                <c:pt idx="2">
                  <c:v>0.15342061992723202</c:v>
                </c:pt>
                <c:pt idx="3">
                  <c:v>0.2114425902602855</c:v>
                </c:pt>
                <c:pt idx="4">
                  <c:v>0.26799302057094881</c:v>
                </c:pt>
                <c:pt idx="5">
                  <c:v>0.3229319724321299</c:v>
                </c:pt>
                <c:pt idx="6">
                  <c:v>0.3762047823957459</c:v>
                </c:pt>
                <c:pt idx="7">
                  <c:v>0.42752282745591941</c:v>
                </c:pt>
                <c:pt idx="8">
                  <c:v>0.47750489784494832</c:v>
                </c:pt>
                <c:pt idx="9">
                  <c:v>0.5302420060173525</c:v>
                </c:pt>
                <c:pt idx="10">
                  <c:v>0.59558887839350683</c:v>
                </c:pt>
                <c:pt idx="11">
                  <c:v>0.63875332353764358</c:v>
                </c:pt>
                <c:pt idx="12">
                  <c:v>0.67930048278757349</c:v>
                </c:pt>
                <c:pt idx="13">
                  <c:v>0.71728939266722647</c:v>
                </c:pt>
                <c:pt idx="14">
                  <c:v>0.76024393017072489</c:v>
                </c:pt>
                <c:pt idx="15">
                  <c:v>0.80868886439966414</c:v>
                </c:pt>
                <c:pt idx="16">
                  <c:v>0.8440954729918837</c:v>
                </c:pt>
                <c:pt idx="17">
                  <c:v>0.87026833193394915</c:v>
                </c:pt>
                <c:pt idx="18">
                  <c:v>0.89213589770500989</c:v>
                </c:pt>
                <c:pt idx="19">
                  <c:v>0.91275057724601183</c:v>
                </c:pt>
                <c:pt idx="20">
                  <c:v>0.93078514203750362</c:v>
                </c:pt>
                <c:pt idx="21">
                  <c:v>0.94701581304226146</c:v>
                </c:pt>
                <c:pt idx="22">
                  <c:v>0.96081942695214118</c:v>
                </c:pt>
                <c:pt idx="23">
                  <c:v>0.9723687202630843</c:v>
                </c:pt>
                <c:pt idx="24">
                  <c:v>0.98177520640918003</c:v>
                </c:pt>
                <c:pt idx="25">
                  <c:v>0.98869997201231474</c:v>
                </c:pt>
                <c:pt idx="26">
                  <c:v>0.99425815141337825</c:v>
                </c:pt>
                <c:pt idx="27">
                  <c:v>0.9971050237895327</c:v>
                </c:pt>
                <c:pt idx="28">
                  <c:v>0.99931561363000299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13"/>
          <c:tx>
            <c:strRef>
              <c:f>Sheet1!$AZ$39</c:f>
              <c:strCache>
                <c:ptCount val="1"/>
                <c:pt idx="0">
                  <c:v>TOK2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Sheet1!$AZ$41:$AZ$70</c:f>
              <c:numCache>
                <c:formatCode>General</c:formatCode>
                <c:ptCount val="30"/>
                <c:pt idx="0">
                  <c:v>5.5502995391333167E-2</c:v>
                </c:pt>
                <c:pt idx="1">
                  <c:v>9.1853748441545646E-2</c:v>
                </c:pt>
                <c:pt idx="2">
                  <c:v>0.15858268795011285</c:v>
                </c:pt>
                <c:pt idx="3">
                  <c:v>0.20986162931487498</c:v>
                </c:pt>
                <c:pt idx="4">
                  <c:v>0.26347107529487562</c:v>
                </c:pt>
                <c:pt idx="5">
                  <c:v>0.32279875457390639</c:v>
                </c:pt>
                <c:pt idx="6">
                  <c:v>0.37878574414624144</c:v>
                </c:pt>
                <c:pt idx="7">
                  <c:v>0.42782825884995695</c:v>
                </c:pt>
                <c:pt idx="8">
                  <c:v>0.47120626614514888</c:v>
                </c:pt>
                <c:pt idx="9">
                  <c:v>0.51688895273482072</c:v>
                </c:pt>
                <c:pt idx="10">
                  <c:v>0.57802671029916097</c:v>
                </c:pt>
                <c:pt idx="11">
                  <c:v>0.62355813429581841</c:v>
                </c:pt>
                <c:pt idx="12">
                  <c:v>0.66433193469237539</c:v>
                </c:pt>
                <c:pt idx="13">
                  <c:v>0.69934484389400642</c:v>
                </c:pt>
                <c:pt idx="14">
                  <c:v>0.73535456436027336</c:v>
                </c:pt>
                <c:pt idx="15">
                  <c:v>0.77397148930704895</c:v>
                </c:pt>
                <c:pt idx="16">
                  <c:v>0.80382025668985324</c:v>
                </c:pt>
                <c:pt idx="17">
                  <c:v>0.82455245526166698</c:v>
                </c:pt>
                <c:pt idx="18">
                  <c:v>0.84353890826684652</c:v>
                </c:pt>
                <c:pt idx="19">
                  <c:v>0.86362409032037002</c:v>
                </c:pt>
                <c:pt idx="20">
                  <c:v>0.88136308809962294</c:v>
                </c:pt>
                <c:pt idx="21">
                  <c:v>0.89536779061383331</c:v>
                </c:pt>
                <c:pt idx="22">
                  <c:v>0.90954427762773205</c:v>
                </c:pt>
                <c:pt idx="23">
                  <c:v>0.93166089785878115</c:v>
                </c:pt>
                <c:pt idx="24">
                  <c:v>0.95170872543049312</c:v>
                </c:pt>
                <c:pt idx="25">
                  <c:v>0.96801487907408845</c:v>
                </c:pt>
                <c:pt idx="26">
                  <c:v>0.98234308984744378</c:v>
                </c:pt>
                <c:pt idx="27">
                  <c:v>0.99036162135975392</c:v>
                </c:pt>
                <c:pt idx="28">
                  <c:v>0.99736581728262752</c:v>
                </c:pt>
                <c:pt idx="29">
                  <c:v>1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4"/>
          <c:tx>
            <c:strRef>
              <c:f>Sheet1!$BM$39</c:f>
              <c:strCache>
                <c:ptCount val="1"/>
                <c:pt idx="0">
                  <c:v>包絡線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Sheet1!$BN$41:$BN$70</c:f>
              <c:numCache>
                <c:formatCode>General</c:formatCode>
                <c:ptCount val="30"/>
                <c:pt idx="0">
                  <c:v>0.15120058152627602</c:v>
                </c:pt>
                <c:pt idx="1">
                  <c:v>0.23575389456065537</c:v>
                </c:pt>
                <c:pt idx="2">
                  <c:v>0.37006355776792921</c:v>
                </c:pt>
                <c:pt idx="3">
                  <c:v>0.45677891841559226</c:v>
                </c:pt>
                <c:pt idx="4">
                  <c:v>0.52367224626045716</c:v>
                </c:pt>
                <c:pt idx="5">
                  <c:v>0.5712517164556643</c:v>
                </c:pt>
                <c:pt idx="6">
                  <c:v>0.60391543568908035</c:v>
                </c:pt>
                <c:pt idx="7">
                  <c:v>0.62773999742335262</c:v>
                </c:pt>
                <c:pt idx="8">
                  <c:v>0.65209978957379522</c:v>
                </c:pt>
                <c:pt idx="9">
                  <c:v>0.69194722271974551</c:v>
                </c:pt>
                <c:pt idx="10">
                  <c:v>0.74751220503409865</c:v>
                </c:pt>
                <c:pt idx="11">
                  <c:v>0.78005547123843522</c:v>
                </c:pt>
                <c:pt idx="12">
                  <c:v>0.81529908051989908</c:v>
                </c:pt>
                <c:pt idx="13">
                  <c:v>0.84757631469535943</c:v>
                </c:pt>
                <c:pt idx="14">
                  <c:v>0.88039572878028283</c:v>
                </c:pt>
                <c:pt idx="15">
                  <c:v>0.91201542252355294</c:v>
                </c:pt>
                <c:pt idx="16">
                  <c:v>0.93243394409917102</c:v>
                </c:pt>
                <c:pt idx="17">
                  <c:v>0.94578317866100903</c:v>
                </c:pt>
                <c:pt idx="18">
                  <c:v>0.95586711398812518</c:v>
                </c:pt>
                <c:pt idx="19">
                  <c:v>0.96457181461665831</c:v>
                </c:pt>
                <c:pt idx="20">
                  <c:v>0.99262364503434997</c:v>
                </c:pt>
                <c:pt idx="21">
                  <c:v>1.0119055564458606</c:v>
                </c:pt>
                <c:pt idx="22">
                  <c:v>1.017989481832017</c:v>
                </c:pt>
                <c:pt idx="23">
                  <c:v>1.0135960885235495</c:v>
                </c:pt>
                <c:pt idx="24">
                  <c:v>1.0084791898191976</c:v>
                </c:pt>
                <c:pt idx="25">
                  <c:v>1.0143353730321039</c:v>
                </c:pt>
                <c:pt idx="26">
                  <c:v>1.018293709979416</c:v>
                </c:pt>
                <c:pt idx="27">
                  <c:v>1.0199044064210834</c:v>
                </c:pt>
                <c:pt idx="28">
                  <c:v>1.0208452914191335</c:v>
                </c:pt>
                <c:pt idx="29">
                  <c:v>1.02</c:v>
                </c:pt>
              </c:numCache>
            </c:numRef>
          </c:xVal>
          <c:yVal>
            <c:numRef>
              <c:f>Sheet1!$AK$41:$AK$70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010632"/>
        <c:axId val="318011024"/>
      </c:scatterChart>
      <c:valAx>
        <c:axId val="318010632"/>
        <c:scaling>
          <c:orientation val="minMax"/>
          <c:max val="1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層せん断力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11024"/>
        <c:crosses val="autoZero"/>
        <c:crossBetween val="midCat"/>
        <c:majorUnit val="0.2"/>
      </c:valAx>
      <c:valAx>
        <c:axId val="318011024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階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"/>
              <c:y val="9.78720755610714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8010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0388904201898"/>
          <c:y val="7.6489116061600887E-2"/>
          <c:w val="0.35326641342004045"/>
          <c:h val="0.54019502542906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 </a:t>
            </a:r>
            <a:r>
              <a:rPr lang="ja-JP" altLang="en-US"/>
              <a:t>層せん断力</a:t>
            </a:r>
          </a:p>
        </c:rich>
      </c:tx>
      <c:layout>
        <c:manualLayout>
          <c:xMode val="edge"/>
          <c:yMode val="edge"/>
          <c:x val="0.41987699876998769"/>
          <c:y val="2.0817202537182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92518825302597"/>
          <c:y val="1.3375282370800679E-2"/>
          <c:w val="0.82316692439897476"/>
          <c:h val="0.8839812715441758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Sheet1!$BQ$4</c:f>
              <c:strCache>
                <c:ptCount val="1"/>
                <c:pt idx="0">
                  <c:v>告示平均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Sheet1!$BQ$5:$BQ$34</c:f>
              <c:numCache>
                <c:formatCode>General</c:formatCode>
                <c:ptCount val="30"/>
                <c:pt idx="0">
                  <c:v>9.5257804772764632E-2</c:v>
                </c:pt>
                <c:pt idx="1">
                  <c:v>0.14740270760478461</c:v>
                </c:pt>
                <c:pt idx="2">
                  <c:v>0.23512821898438496</c:v>
                </c:pt>
                <c:pt idx="3">
                  <c:v>0.29647752706472802</c:v>
                </c:pt>
                <c:pt idx="4">
                  <c:v>0.34659455667098538</c:v>
                </c:pt>
                <c:pt idx="5">
                  <c:v>0.39266346922649675</c:v>
                </c:pt>
                <c:pt idx="6">
                  <c:v>0.43697762346496716</c:v>
                </c:pt>
                <c:pt idx="7">
                  <c:v>0.47600172213932002</c:v>
                </c:pt>
                <c:pt idx="8">
                  <c:v>0.51077963966600703</c:v>
                </c:pt>
                <c:pt idx="9">
                  <c:v>0.55009810778220569</c:v>
                </c:pt>
                <c:pt idx="10">
                  <c:v>0.6084561950161006</c:v>
                </c:pt>
                <c:pt idx="11">
                  <c:v>0.64335825098239885</c:v>
                </c:pt>
                <c:pt idx="12">
                  <c:v>0.67495559376716552</c:v>
                </c:pt>
                <c:pt idx="13">
                  <c:v>0.70129790513888812</c:v>
                </c:pt>
                <c:pt idx="14">
                  <c:v>0.7395713440700139</c:v>
                </c:pt>
                <c:pt idx="15">
                  <c:v>0.78766606956370133</c:v>
                </c:pt>
                <c:pt idx="16">
                  <c:v>0.81388878495602013</c:v>
                </c:pt>
                <c:pt idx="17">
                  <c:v>0.82202748028287498</c:v>
                </c:pt>
                <c:pt idx="18">
                  <c:v>0.82680931101055954</c:v>
                </c:pt>
                <c:pt idx="19">
                  <c:v>0.83014168744006966</c:v>
                </c:pt>
                <c:pt idx="20">
                  <c:v>0.83721862460850771</c:v>
                </c:pt>
                <c:pt idx="21">
                  <c:v>0.84919757062732193</c:v>
                </c:pt>
                <c:pt idx="22">
                  <c:v>0.86500866015250244</c:v>
                </c:pt>
                <c:pt idx="23">
                  <c:v>0.88495351410460177</c:v>
                </c:pt>
                <c:pt idx="24">
                  <c:v>0.90467288960496817</c:v>
                </c:pt>
                <c:pt idx="25">
                  <c:v>0.92645211281963491</c:v>
                </c:pt>
                <c:pt idx="26">
                  <c:v>0.95312115584579649</c:v>
                </c:pt>
                <c:pt idx="27">
                  <c:v>0.97041470599393886</c:v>
                </c:pt>
                <c:pt idx="28">
                  <c:v>0.99079472369471056</c:v>
                </c:pt>
                <c:pt idx="29">
                  <c:v>1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Sheet1!$BR$4</c:f>
              <c:strCache>
                <c:ptCount val="1"/>
                <c:pt idx="0">
                  <c:v>告示包絡線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Sheet1!$BR$5:$BR$34</c:f>
              <c:numCache>
                <c:formatCode>General</c:formatCode>
                <c:ptCount val="30"/>
                <c:pt idx="0">
                  <c:v>0.1371965808039628</c:v>
                </c:pt>
                <c:pt idx="1">
                  <c:v>0.20512037239071934</c:v>
                </c:pt>
                <c:pt idx="2">
                  <c:v>0.29631992374565042</c:v>
                </c:pt>
                <c:pt idx="3">
                  <c:v>0.36688620416413059</c:v>
                </c:pt>
                <c:pt idx="4">
                  <c:v>0.43048087707814164</c:v>
                </c:pt>
                <c:pt idx="5">
                  <c:v>0.48401625381367447</c:v>
                </c:pt>
                <c:pt idx="6">
                  <c:v>0.5242325757662758</c:v>
                </c:pt>
                <c:pt idx="7">
                  <c:v>0.55160719822685678</c:v>
                </c:pt>
                <c:pt idx="8">
                  <c:v>0.56981924044236709</c:v>
                </c:pt>
                <c:pt idx="9">
                  <c:v>0.59803028737018205</c:v>
                </c:pt>
                <c:pt idx="10">
                  <c:v>0.6592420118592357</c:v>
                </c:pt>
                <c:pt idx="11">
                  <c:v>0.68623995620734146</c:v>
                </c:pt>
                <c:pt idx="12">
                  <c:v>0.69532119082344745</c:v>
                </c:pt>
                <c:pt idx="13">
                  <c:v>0.72246385609824959</c:v>
                </c:pt>
                <c:pt idx="14">
                  <c:v>0.76395262363900718</c:v>
                </c:pt>
                <c:pt idx="15">
                  <c:v>0.81208373425771074</c:v>
                </c:pt>
                <c:pt idx="16">
                  <c:v>0.84308580537869371</c:v>
                </c:pt>
                <c:pt idx="17">
                  <c:v>0.85562871628519066</c:v>
                </c:pt>
                <c:pt idx="18">
                  <c:v>0.85812698278254185</c:v>
                </c:pt>
                <c:pt idx="19">
                  <c:v>0.85455922258174011</c:v>
                </c:pt>
                <c:pt idx="20">
                  <c:v>0.87524930042759086</c:v>
                </c:pt>
                <c:pt idx="21">
                  <c:v>0.91412179258970039</c:v>
                </c:pt>
                <c:pt idx="22">
                  <c:v>0.94442562329891944</c:v>
                </c:pt>
                <c:pt idx="23">
                  <c:v>0.96257986226749515</c:v>
                </c:pt>
                <c:pt idx="24">
                  <c:v>0.97138299053328281</c:v>
                </c:pt>
                <c:pt idx="25">
                  <c:v>0.97243876109650096</c:v>
                </c:pt>
                <c:pt idx="26">
                  <c:v>0.97356441645275738</c:v>
                </c:pt>
                <c:pt idx="27">
                  <c:v>0.9843272397897167</c:v>
                </c:pt>
                <c:pt idx="28">
                  <c:v>0.9947982528297421</c:v>
                </c:pt>
                <c:pt idx="29">
                  <c:v>1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Sheet1!$BS$4</c:f>
              <c:strCache>
                <c:ptCount val="1"/>
                <c:pt idx="0">
                  <c:v>1次モード系包絡線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Sheet1!$BS$5:$BS$34</c:f>
              <c:numCache>
                <c:formatCode>General</c:formatCode>
                <c:ptCount val="30"/>
                <c:pt idx="0">
                  <c:v>0.10960046473743425</c:v>
                </c:pt>
                <c:pt idx="1">
                  <c:v>0.17144020251219733</c:v>
                </c:pt>
                <c:pt idx="2">
                  <c:v>0.26820215942182957</c:v>
                </c:pt>
                <c:pt idx="3">
                  <c:v>0.32388753824540528</c:v>
                </c:pt>
                <c:pt idx="4">
                  <c:v>0.39098382613207877</c:v>
                </c:pt>
                <c:pt idx="5">
                  <c:v>0.44826698323558556</c:v>
                </c:pt>
                <c:pt idx="6">
                  <c:v>0.49655217171251059</c:v>
                </c:pt>
                <c:pt idx="7">
                  <c:v>0.536469410910137</c:v>
                </c:pt>
                <c:pt idx="8">
                  <c:v>0.56937468226867094</c:v>
                </c:pt>
                <c:pt idx="9">
                  <c:v>0.6114039528684363</c:v>
                </c:pt>
                <c:pt idx="10">
                  <c:v>0.67142849759688639</c:v>
                </c:pt>
                <c:pt idx="11">
                  <c:v>0.71028779006354115</c:v>
                </c:pt>
                <c:pt idx="12">
                  <c:v>0.74560362309306216</c:v>
                </c:pt>
                <c:pt idx="13">
                  <c:v>0.77768738181739094</c:v>
                </c:pt>
                <c:pt idx="14">
                  <c:v>0.81384434231950065</c:v>
                </c:pt>
                <c:pt idx="15">
                  <c:v>0.8575066320080228</c:v>
                </c:pt>
                <c:pt idx="16">
                  <c:v>0.88884175282696143</c:v>
                </c:pt>
                <c:pt idx="17">
                  <c:v>0.91095365034464482</c:v>
                </c:pt>
                <c:pt idx="18">
                  <c:v>0.92851837742935861</c:v>
                </c:pt>
                <c:pt idx="19">
                  <c:v>0.94411444415708201</c:v>
                </c:pt>
                <c:pt idx="20">
                  <c:v>0.95680704910474623</c:v>
                </c:pt>
                <c:pt idx="21">
                  <c:v>0.96709449462042341</c:v>
                </c:pt>
                <c:pt idx="22">
                  <c:v>0.97469888131768889</c:v>
                </c:pt>
                <c:pt idx="23">
                  <c:v>0.98195912205861846</c:v>
                </c:pt>
                <c:pt idx="24">
                  <c:v>0.99252167309057471</c:v>
                </c:pt>
                <c:pt idx="25">
                  <c:v>0.99908780816754472</c:v>
                </c:pt>
                <c:pt idx="26">
                  <c:v>1.0029313036215504</c:v>
                </c:pt>
                <c:pt idx="27">
                  <c:v>1.0037535202112267</c:v>
                </c:pt>
                <c:pt idx="28">
                  <c:v>1.0024411162541866</c:v>
                </c:pt>
                <c:pt idx="29">
                  <c:v>1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Sheet1!$BT$4</c:f>
              <c:strCache>
                <c:ptCount val="1"/>
                <c:pt idx="0">
                  <c:v>kobe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Sheet1!$BT$5:$BT$34</c:f>
              <c:numCache>
                <c:formatCode>General</c:formatCode>
                <c:ptCount val="30"/>
                <c:pt idx="0">
                  <c:v>0.33874203207828368</c:v>
                </c:pt>
                <c:pt idx="1">
                  <c:v>0.39955692164366913</c:v>
                </c:pt>
                <c:pt idx="2">
                  <c:v>0.38666899570425856</c:v>
                </c:pt>
                <c:pt idx="3">
                  <c:v>0.434406549646558</c:v>
                </c:pt>
                <c:pt idx="4">
                  <c:v>0.47021339806935414</c:v>
                </c:pt>
                <c:pt idx="5">
                  <c:v>0.45029486527885487</c:v>
                </c:pt>
                <c:pt idx="6">
                  <c:v>0.45871342420087524</c:v>
                </c:pt>
                <c:pt idx="7">
                  <c:v>0.48184806326844642</c:v>
                </c:pt>
                <c:pt idx="8">
                  <c:v>0.45309497176918812</c:v>
                </c:pt>
                <c:pt idx="9">
                  <c:v>0.56263865928810719</c:v>
                </c:pt>
                <c:pt idx="10">
                  <c:v>0.7104536256696421</c:v>
                </c:pt>
                <c:pt idx="11">
                  <c:v>0.76347044840638045</c:v>
                </c:pt>
                <c:pt idx="12">
                  <c:v>0.75162287269249028</c:v>
                </c:pt>
                <c:pt idx="13">
                  <c:v>0.69160630986792881</c:v>
                </c:pt>
                <c:pt idx="14">
                  <c:v>0.66828471642739662</c:v>
                </c:pt>
                <c:pt idx="15">
                  <c:v>0.75468183908384645</c:v>
                </c:pt>
                <c:pt idx="16">
                  <c:v>0.68790019372401534</c:v>
                </c:pt>
                <c:pt idx="17">
                  <c:v>0.55118042570177161</c:v>
                </c:pt>
                <c:pt idx="18">
                  <c:v>0.52177948293260901</c:v>
                </c:pt>
                <c:pt idx="19">
                  <c:v>0.57215649589279127</c:v>
                </c:pt>
                <c:pt idx="20">
                  <c:v>0.63489915512758321</c:v>
                </c:pt>
                <c:pt idx="21">
                  <c:v>0.60374757581911787</c:v>
                </c:pt>
                <c:pt idx="22">
                  <c:v>0.57098741723410651</c:v>
                </c:pt>
                <c:pt idx="23">
                  <c:v>0.63385038669389959</c:v>
                </c:pt>
                <c:pt idx="24">
                  <c:v>0.71052097133494885</c:v>
                </c:pt>
                <c:pt idx="25">
                  <c:v>0.83634863026984219</c:v>
                </c:pt>
                <c:pt idx="26">
                  <c:v>0.97468013439669332</c:v>
                </c:pt>
                <c:pt idx="27">
                  <c:v>1.0342077396304337</c:v>
                </c:pt>
                <c:pt idx="28">
                  <c:v>1.0411801205417257</c:v>
                </c:pt>
                <c:pt idx="29">
                  <c:v>1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00088"/>
        <c:axId val="425100480"/>
      </c:scatterChart>
      <c:valAx>
        <c:axId val="425100088"/>
        <c:scaling>
          <c:orientation val="minMax"/>
          <c:max val="1.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53154913321724"/>
              <c:y val="0.94649012621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5100480"/>
        <c:crosses val="autoZero"/>
        <c:crossBetween val="midCat"/>
        <c:majorUnit val="0.2"/>
      </c:valAx>
      <c:valAx>
        <c:axId val="425100480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474833173528584E-2"/>
              <c:y val="1.94143700787401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5100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85242757939395"/>
          <c:y val="0.11372894794400699"/>
          <c:w val="0.38845260578590041"/>
          <c:h val="0.27959727690288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</a:t>
            </a:r>
            <a:r>
              <a:rPr lang="ja-JP" altLang="en-US" baseline="0"/>
              <a:t> 層せん断力</a:t>
            </a:r>
            <a:endParaRPr lang="ja-JP" altLang="en-US"/>
          </a:p>
        </c:rich>
      </c:tx>
      <c:layout>
        <c:manualLayout>
          <c:xMode val="edge"/>
          <c:yMode val="edge"/>
          <c:x val="0.52231242312423121"/>
          <c:y val="1.3872758092738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92518825302597"/>
          <c:y val="1.3375282370800679E-2"/>
          <c:w val="0.82316692439897476"/>
          <c:h val="0.8839812715441758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Sheet1!$BQ$40</c:f>
              <c:strCache>
                <c:ptCount val="1"/>
                <c:pt idx="0">
                  <c:v>告示平均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Sheet1!$BQ$41:$BQ$70</c:f>
              <c:numCache>
                <c:formatCode>General</c:formatCode>
                <c:ptCount val="30"/>
                <c:pt idx="0">
                  <c:v>0.11759596658836864</c:v>
                </c:pt>
                <c:pt idx="1">
                  <c:v>0.18600307427471074</c:v>
                </c:pt>
                <c:pt idx="2">
                  <c:v>0.28893703613471894</c:v>
                </c:pt>
                <c:pt idx="3">
                  <c:v>0.36268871397605124</c:v>
                </c:pt>
                <c:pt idx="4">
                  <c:v>0.41672055439864986</c:v>
                </c:pt>
                <c:pt idx="5">
                  <c:v>0.46923385632979925</c:v>
                </c:pt>
                <c:pt idx="6">
                  <c:v>0.51380252536745064</c:v>
                </c:pt>
                <c:pt idx="7">
                  <c:v>0.55767780317870452</c:v>
                </c:pt>
                <c:pt idx="8">
                  <c:v>0.58683550978938781</c:v>
                </c:pt>
                <c:pt idx="9">
                  <c:v>0.61656949817393081</c:v>
                </c:pt>
                <c:pt idx="10">
                  <c:v>0.64933115678156617</c:v>
                </c:pt>
                <c:pt idx="11">
                  <c:v>0.67337716551197702</c:v>
                </c:pt>
                <c:pt idx="12">
                  <c:v>0.70058714971243541</c:v>
                </c:pt>
                <c:pt idx="13">
                  <c:v>0.72259242151895187</c:v>
                </c:pt>
                <c:pt idx="14">
                  <c:v>0.74999499898113475</c:v>
                </c:pt>
                <c:pt idx="15">
                  <c:v>0.76386372439477734</c:v>
                </c:pt>
                <c:pt idx="16">
                  <c:v>0.77687438987412438</c:v>
                </c:pt>
                <c:pt idx="17">
                  <c:v>0.80701173239033019</c:v>
                </c:pt>
                <c:pt idx="18">
                  <c:v>0.82904028313380407</c:v>
                </c:pt>
                <c:pt idx="19">
                  <c:v>0.84759974287422846</c:v>
                </c:pt>
                <c:pt idx="20">
                  <c:v>0.86766062304973224</c:v>
                </c:pt>
                <c:pt idx="21">
                  <c:v>0.88521998327471607</c:v>
                </c:pt>
                <c:pt idx="22">
                  <c:v>0.90941805729712932</c:v>
                </c:pt>
                <c:pt idx="23">
                  <c:v>0.92766493371154768</c:v>
                </c:pt>
                <c:pt idx="24">
                  <c:v>0.94656848492542689</c:v>
                </c:pt>
                <c:pt idx="25">
                  <c:v>0.96219916443904963</c:v>
                </c:pt>
                <c:pt idx="26">
                  <c:v>0.97829011240072916</c:v>
                </c:pt>
                <c:pt idx="27">
                  <c:v>0.98694426289628423</c:v>
                </c:pt>
                <c:pt idx="28">
                  <c:v>0.99548796468505019</c:v>
                </c:pt>
                <c:pt idx="29">
                  <c:v>1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Sheet1!$BR$40</c:f>
              <c:strCache>
                <c:ptCount val="1"/>
                <c:pt idx="0">
                  <c:v>告示包絡線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Sheet1!$BR$41:$BR$70</c:f>
              <c:numCache>
                <c:formatCode>General</c:formatCode>
                <c:ptCount val="30"/>
                <c:pt idx="0">
                  <c:v>0.14125599886426918</c:v>
                </c:pt>
                <c:pt idx="1">
                  <c:v>0.21945099707353735</c:v>
                </c:pt>
                <c:pt idx="2">
                  <c:v>0.3364493849607918</c:v>
                </c:pt>
                <c:pt idx="3">
                  <c:v>0.40317173541403062</c:v>
                </c:pt>
                <c:pt idx="4">
                  <c:v>0.46003753890586879</c:v>
                </c:pt>
                <c:pt idx="5">
                  <c:v>0.53147572127977727</c:v>
                </c:pt>
                <c:pt idx="6">
                  <c:v>0.60390991898954238</c:v>
                </c:pt>
                <c:pt idx="7">
                  <c:v>0.65370484174141597</c:v>
                </c:pt>
                <c:pt idx="8">
                  <c:v>0.68286146516854884</c:v>
                </c:pt>
                <c:pt idx="9">
                  <c:v>0.69625795502460697</c:v>
                </c:pt>
                <c:pt idx="10">
                  <c:v>0.70244236262048598</c:v>
                </c:pt>
                <c:pt idx="11">
                  <c:v>0.71538155684180915</c:v>
                </c:pt>
                <c:pt idx="12">
                  <c:v>0.718639623560408</c:v>
                </c:pt>
                <c:pt idx="13">
                  <c:v>0.76207816925104443</c:v>
                </c:pt>
                <c:pt idx="14">
                  <c:v>0.81923211732047219</c:v>
                </c:pt>
                <c:pt idx="15">
                  <c:v>0.8674976516277374</c:v>
                </c:pt>
                <c:pt idx="16">
                  <c:v>0.91482751731486411</c:v>
                </c:pt>
                <c:pt idx="17">
                  <c:v>0.93970466590023272</c:v>
                </c:pt>
                <c:pt idx="18">
                  <c:v>0.95493526203628409</c:v>
                </c:pt>
                <c:pt idx="19">
                  <c:v>0.96678648038583404</c:v>
                </c:pt>
                <c:pt idx="20">
                  <c:v>0.97674796007066134</c:v>
                </c:pt>
                <c:pt idx="21">
                  <c:v>0.98563830160109911</c:v>
                </c:pt>
                <c:pt idx="22">
                  <c:v>0.99445573844040036</c:v>
                </c:pt>
                <c:pt idx="23">
                  <c:v>1.0003277206067913</c:v>
                </c:pt>
                <c:pt idx="24">
                  <c:v>1.0021960785688249</c:v>
                </c:pt>
                <c:pt idx="25">
                  <c:v>1.0014018380394245</c:v>
                </c:pt>
                <c:pt idx="26">
                  <c:v>1.0002982783276786</c:v>
                </c:pt>
                <c:pt idx="27">
                  <c:v>0.9997737501051509</c:v>
                </c:pt>
                <c:pt idx="28">
                  <c:v>0.9994708995642464</c:v>
                </c:pt>
                <c:pt idx="29">
                  <c:v>1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Sheet1!$BS$40</c:f>
              <c:strCache>
                <c:ptCount val="1"/>
                <c:pt idx="0">
                  <c:v>1次モード系包絡線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Sheet1!$BS$41:$BS$70</c:f>
              <c:numCache>
                <c:formatCode>General</c:formatCode>
                <c:ptCount val="30"/>
                <c:pt idx="0">
                  <c:v>0.13120058152627603</c:v>
                </c:pt>
                <c:pt idx="1">
                  <c:v>0.21575389456065538</c:v>
                </c:pt>
                <c:pt idx="2">
                  <c:v>0.35006355776792919</c:v>
                </c:pt>
                <c:pt idx="3">
                  <c:v>0.43677891841559224</c:v>
                </c:pt>
                <c:pt idx="4">
                  <c:v>0.50367224626045715</c:v>
                </c:pt>
                <c:pt idx="5">
                  <c:v>0.55125171645566429</c:v>
                </c:pt>
                <c:pt idx="6">
                  <c:v>0.58391543568908033</c:v>
                </c:pt>
                <c:pt idx="7">
                  <c:v>0.60773999742335261</c:v>
                </c:pt>
                <c:pt idx="8">
                  <c:v>0.6320997895737952</c:v>
                </c:pt>
                <c:pt idx="9">
                  <c:v>0.6719472227197455</c:v>
                </c:pt>
                <c:pt idx="10">
                  <c:v>0.72751220503409864</c:v>
                </c:pt>
                <c:pt idx="11">
                  <c:v>0.7600554712384352</c:v>
                </c:pt>
                <c:pt idx="12">
                  <c:v>0.79529908051989906</c:v>
                </c:pt>
                <c:pt idx="13">
                  <c:v>0.82757631469535942</c:v>
                </c:pt>
                <c:pt idx="14">
                  <c:v>0.86039572878028281</c:v>
                </c:pt>
                <c:pt idx="15">
                  <c:v>0.89201542252355293</c:v>
                </c:pt>
                <c:pt idx="16">
                  <c:v>0.912433944099171</c:v>
                </c:pt>
                <c:pt idx="17">
                  <c:v>0.92578317866100901</c:v>
                </c:pt>
                <c:pt idx="18">
                  <c:v>0.93586711398812517</c:v>
                </c:pt>
                <c:pt idx="19">
                  <c:v>0.94457181461665829</c:v>
                </c:pt>
                <c:pt idx="20">
                  <c:v>0.97262364503434995</c:v>
                </c:pt>
                <c:pt idx="21">
                  <c:v>0.99190555644586054</c:v>
                </c:pt>
                <c:pt idx="22">
                  <c:v>0.99798948183201708</c:v>
                </c:pt>
                <c:pt idx="23">
                  <c:v>0.99359608852354953</c:v>
                </c:pt>
                <c:pt idx="24">
                  <c:v>0.98847918981919758</c:v>
                </c:pt>
                <c:pt idx="25">
                  <c:v>0.99433537303210395</c:v>
                </c:pt>
                <c:pt idx="26">
                  <c:v>0.99829370997941602</c:v>
                </c:pt>
                <c:pt idx="27">
                  <c:v>0.99990440642108336</c:v>
                </c:pt>
                <c:pt idx="28">
                  <c:v>1.0008452914191335</c:v>
                </c:pt>
                <c:pt idx="29">
                  <c:v>1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Sheet1!$BT$40</c:f>
              <c:strCache>
                <c:ptCount val="1"/>
                <c:pt idx="0">
                  <c:v>kobe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Sheet1!$BT$41:$BT$70</c:f>
              <c:numCache>
                <c:formatCode>General</c:formatCode>
                <c:ptCount val="30"/>
                <c:pt idx="0">
                  <c:v>0.48467568585518583</c:v>
                </c:pt>
                <c:pt idx="1">
                  <c:v>0.54828904824751656</c:v>
                </c:pt>
                <c:pt idx="2">
                  <c:v>0.48828608609321295</c:v>
                </c:pt>
                <c:pt idx="3">
                  <c:v>0.61130119000374006</c:v>
                </c:pt>
                <c:pt idx="4">
                  <c:v>0.65077914766427103</c:v>
                </c:pt>
                <c:pt idx="5">
                  <c:v>0.66985559717514209</c:v>
                </c:pt>
                <c:pt idx="6">
                  <c:v>0.69193419446762749</c:v>
                </c:pt>
                <c:pt idx="7">
                  <c:v>0.66376296436932702</c:v>
                </c:pt>
                <c:pt idx="8">
                  <c:v>0.53234571417144727</c:v>
                </c:pt>
                <c:pt idx="9">
                  <c:v>0.55020961416841474</c:v>
                </c:pt>
                <c:pt idx="10">
                  <c:v>0.52661126471243591</c:v>
                </c:pt>
                <c:pt idx="11">
                  <c:v>0.57376225679240878</c:v>
                </c:pt>
                <c:pt idx="12">
                  <c:v>0.73232584927908462</c:v>
                </c:pt>
                <c:pt idx="13">
                  <c:v>0.77163987762874708</c:v>
                </c:pt>
                <c:pt idx="14">
                  <c:v>0.6374964785962377</c:v>
                </c:pt>
                <c:pt idx="15">
                  <c:v>0.65247645329047443</c:v>
                </c:pt>
                <c:pt idx="16">
                  <c:v>0.78326215812718014</c:v>
                </c:pt>
                <c:pt idx="17">
                  <c:v>0.8632614197860482</c:v>
                </c:pt>
                <c:pt idx="18">
                  <c:v>0.8304496277749871</c:v>
                </c:pt>
                <c:pt idx="19">
                  <c:v>0.75053738489239774</c:v>
                </c:pt>
                <c:pt idx="20">
                  <c:v>0.754205358159175</c:v>
                </c:pt>
                <c:pt idx="21">
                  <c:v>0.73864965317743791</c:v>
                </c:pt>
                <c:pt idx="22">
                  <c:v>0.75138999310442123</c:v>
                </c:pt>
                <c:pt idx="23">
                  <c:v>0.79841792832905056</c:v>
                </c:pt>
                <c:pt idx="24">
                  <c:v>0.84610949159499715</c:v>
                </c:pt>
                <c:pt idx="25">
                  <c:v>0.87288094996376409</c:v>
                </c:pt>
                <c:pt idx="26">
                  <c:v>0.92749402185401852</c:v>
                </c:pt>
                <c:pt idx="27">
                  <c:v>0.97903902264729581</c:v>
                </c:pt>
                <c:pt idx="28">
                  <c:v>0.9842425696732533</c:v>
                </c:pt>
                <c:pt idx="29">
                  <c:v>1</c:v>
                </c:pt>
              </c:numCache>
            </c:numRef>
          </c:xVal>
          <c:yVal>
            <c:numRef>
              <c:f>Sheet1!$BP$41:$BP$70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929720"/>
        <c:axId val="387930112"/>
      </c:scatterChart>
      <c:valAx>
        <c:axId val="387929720"/>
        <c:scaling>
          <c:orientation val="minMax"/>
          <c:max val="1.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53154913321724"/>
              <c:y val="0.94649012621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930112"/>
        <c:crosses val="autoZero"/>
        <c:crossBetween val="midCat"/>
        <c:majorUnit val="0.2"/>
      </c:valAx>
      <c:valAx>
        <c:axId val="387930112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474833173528584E-2"/>
              <c:y val="1.94143700787401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929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161257518086988"/>
          <c:y val="9.9840059055118113E-2"/>
          <c:w val="0.37369245818442437"/>
          <c:h val="0.29348616579177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 </a:t>
            </a:r>
            <a:r>
              <a:rPr lang="ja-JP" altLang="en-US"/>
              <a:t>層せん断力係数</a:t>
            </a:r>
          </a:p>
        </c:rich>
      </c:tx>
      <c:layout>
        <c:manualLayout>
          <c:xMode val="edge"/>
          <c:yMode val="edge"/>
          <c:x val="0.38051660516605168"/>
          <c:y val="0.12151164698162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732990479511096E-2"/>
          <c:y val="1.9071248906386701E-2"/>
          <c:w val="0.88931128996329334"/>
          <c:h val="0.8839812715441758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Sheet1!$BU$4</c:f>
              <c:strCache>
                <c:ptCount val="1"/>
                <c:pt idx="0">
                  <c:v>告示平均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Sheet1!$BU$5:$BU$34</c:f>
              <c:numCache>
                <c:formatCode>General</c:formatCode>
                <c:ptCount val="30"/>
                <c:pt idx="0">
                  <c:v>9.5257804772764629</c:v>
                </c:pt>
                <c:pt idx="1">
                  <c:v>5.2144902832019975</c:v>
                </c:pt>
                <c:pt idx="2">
                  <c:v>8.7725511379600363</c:v>
                </c:pt>
                <c:pt idx="3">
                  <c:v>6.1349308080343059</c:v>
                </c:pt>
                <c:pt idx="4">
                  <c:v>5.0117029606257359</c:v>
                </c:pt>
                <c:pt idx="5">
                  <c:v>4.6068912555511377</c:v>
                </c:pt>
                <c:pt idx="6">
                  <c:v>4.4314154238470405</c:v>
                </c:pt>
                <c:pt idx="7">
                  <c:v>3.9024098674352858</c:v>
                </c:pt>
                <c:pt idx="8">
                  <c:v>3.4777917526687019</c:v>
                </c:pt>
                <c:pt idx="9">
                  <c:v>3.9318468116198657</c:v>
                </c:pt>
                <c:pt idx="10">
                  <c:v>5.8358087233894906</c:v>
                </c:pt>
                <c:pt idx="11">
                  <c:v>3.4902055966298251</c:v>
                </c:pt>
                <c:pt idx="12">
                  <c:v>3.1597342784766669</c:v>
                </c:pt>
                <c:pt idx="13">
                  <c:v>2.6342311371722604</c:v>
                </c:pt>
                <c:pt idx="14">
                  <c:v>3.8273438931125781</c:v>
                </c:pt>
                <c:pt idx="15">
                  <c:v>4.8094725493687429</c:v>
                </c:pt>
                <c:pt idx="16">
                  <c:v>2.6222715392318796</c:v>
                </c:pt>
                <c:pt idx="17">
                  <c:v>0.81386953268548501</c:v>
                </c:pt>
                <c:pt idx="18">
                  <c:v>0.47818307276845662</c:v>
                </c:pt>
                <c:pt idx="19">
                  <c:v>0.33323764295101199</c:v>
                </c:pt>
                <c:pt idx="20">
                  <c:v>0.70769371684380467</c:v>
                </c:pt>
                <c:pt idx="21">
                  <c:v>1.1978946018814218</c:v>
                </c:pt>
                <c:pt idx="22">
                  <c:v>1.5811089525180511</c:v>
                </c:pt>
                <c:pt idx="23">
                  <c:v>1.9944853952099328</c:v>
                </c:pt>
                <c:pt idx="24">
                  <c:v>1.9719375500366398</c:v>
                </c:pt>
                <c:pt idx="25">
                  <c:v>2.1779223214666743</c:v>
                </c:pt>
                <c:pt idx="26">
                  <c:v>2.6669043026161576</c:v>
                </c:pt>
                <c:pt idx="27">
                  <c:v>1.7293550148142378</c:v>
                </c:pt>
                <c:pt idx="28">
                  <c:v>2.0380017700771691</c:v>
                </c:pt>
                <c:pt idx="29">
                  <c:v>0.92052763052894448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Sheet1!$BV$4</c:f>
              <c:strCache>
                <c:ptCount val="1"/>
                <c:pt idx="0">
                  <c:v>告示包絡線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Sheet1!$BV$5:$BV$34</c:f>
              <c:numCache>
                <c:formatCode>General</c:formatCode>
                <c:ptCount val="30"/>
                <c:pt idx="0">
                  <c:v>13.719658080396279</c:v>
                </c:pt>
                <c:pt idx="1">
                  <c:v>6.7923791586756543</c:v>
                </c:pt>
                <c:pt idx="2">
                  <c:v>9.1199551354931074</c:v>
                </c:pt>
                <c:pt idx="3">
                  <c:v>7.0566280418480174</c:v>
                </c:pt>
                <c:pt idx="4">
                  <c:v>6.3594672914011054</c:v>
                </c:pt>
                <c:pt idx="5">
                  <c:v>5.3535376735532827</c:v>
                </c:pt>
                <c:pt idx="6">
                  <c:v>4.0216321952601328</c:v>
                </c:pt>
                <c:pt idx="7">
                  <c:v>2.7374622460580977</c:v>
                </c:pt>
                <c:pt idx="8">
                  <c:v>1.8212042215510316</c:v>
                </c:pt>
                <c:pt idx="9">
                  <c:v>2.8211046927814953</c:v>
                </c:pt>
                <c:pt idx="10">
                  <c:v>6.1211724489053658</c:v>
                </c:pt>
                <c:pt idx="11">
                  <c:v>2.6997944348105762</c:v>
                </c:pt>
                <c:pt idx="12">
                  <c:v>0.90812346161059931</c:v>
                </c:pt>
                <c:pt idx="13">
                  <c:v>2.7142665274802136</c:v>
                </c:pt>
                <c:pt idx="14">
                  <c:v>4.1488767540757587</c:v>
                </c:pt>
                <c:pt idx="15">
                  <c:v>4.813111061870357</c:v>
                </c:pt>
                <c:pt idx="16">
                  <c:v>3.1002071120982966</c:v>
                </c:pt>
                <c:pt idx="17">
                  <c:v>1.2542910906496951</c:v>
                </c:pt>
                <c:pt idx="18">
                  <c:v>0.2498266497351187</c:v>
                </c:pt>
                <c:pt idx="19">
                  <c:v>-0.35677602008017395</c:v>
                </c:pt>
                <c:pt idx="20">
                  <c:v>2.0690077845850752</c:v>
                </c:pt>
                <c:pt idx="21">
                  <c:v>3.8872492162109529</c:v>
                </c:pt>
                <c:pt idx="22">
                  <c:v>3.0303830709219048</c:v>
                </c:pt>
                <c:pt idx="23">
                  <c:v>1.8154238968575709</c:v>
                </c:pt>
                <c:pt idx="24">
                  <c:v>0.88031282657876631</c:v>
                </c:pt>
                <c:pt idx="25">
                  <c:v>0.10557705632181502</c:v>
                </c:pt>
                <c:pt idx="26">
                  <c:v>0.11256553562564164</c:v>
                </c:pt>
                <c:pt idx="27">
                  <c:v>1.0762823336959326</c:v>
                </c:pt>
                <c:pt idx="28">
                  <c:v>1.0471013040025401</c:v>
                </c:pt>
                <c:pt idx="29">
                  <c:v>0.52017471702578977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Sheet1!$BW$4</c:f>
              <c:strCache>
                <c:ptCount val="1"/>
                <c:pt idx="0">
                  <c:v>1次モード系包絡線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Sheet1!$BW$5:$BW$34</c:f>
              <c:numCache>
                <c:formatCode>General</c:formatCode>
                <c:ptCount val="30"/>
                <c:pt idx="0">
                  <c:v>10.960046473743425</c:v>
                </c:pt>
                <c:pt idx="1">
                  <c:v>6.1839737774763082</c:v>
                </c:pt>
                <c:pt idx="2">
                  <c:v>9.6761956909632243</c:v>
                </c:pt>
                <c:pt idx="3">
                  <c:v>5.5685378823575711</c:v>
                </c:pt>
                <c:pt idx="4">
                  <c:v>6.7096287886673487</c:v>
                </c:pt>
                <c:pt idx="5">
                  <c:v>5.728315710350679</c:v>
                </c:pt>
                <c:pt idx="6">
                  <c:v>4.8285188476925036</c:v>
                </c:pt>
                <c:pt idx="7">
                  <c:v>3.9917239197626406</c:v>
                </c:pt>
                <c:pt idx="8">
                  <c:v>3.2905271358533938</c:v>
                </c:pt>
                <c:pt idx="9">
                  <c:v>4.2029270599765356</c:v>
                </c:pt>
                <c:pt idx="10">
                  <c:v>6.0024544728450095</c:v>
                </c:pt>
                <c:pt idx="11">
                  <c:v>3.885929246665476</c:v>
                </c:pt>
                <c:pt idx="12">
                  <c:v>3.5315833029521015</c:v>
                </c:pt>
                <c:pt idx="13">
                  <c:v>3.2083758724328781</c:v>
                </c:pt>
                <c:pt idx="14">
                  <c:v>3.6156960502109703</c:v>
                </c:pt>
                <c:pt idx="15">
                  <c:v>4.3662289688522149</c:v>
                </c:pt>
                <c:pt idx="16">
                  <c:v>3.1335120818938633</c:v>
                </c:pt>
                <c:pt idx="17">
                  <c:v>2.2111897517683388</c:v>
                </c:pt>
                <c:pt idx="18">
                  <c:v>1.7564727084713794</c:v>
                </c:pt>
                <c:pt idx="19">
                  <c:v>1.5596066727723401</c:v>
                </c:pt>
                <c:pt idx="20">
                  <c:v>1.2692604947664221</c:v>
                </c:pt>
                <c:pt idx="21">
                  <c:v>1.0287445515677174</c:v>
                </c:pt>
                <c:pt idx="22">
                  <c:v>0.76043866972654861</c:v>
                </c:pt>
                <c:pt idx="23">
                  <c:v>0.72602407409295688</c:v>
                </c:pt>
                <c:pt idx="24">
                  <c:v>1.0562551031956247</c:v>
                </c:pt>
                <c:pt idx="25">
                  <c:v>0.65661350769700144</c:v>
                </c:pt>
                <c:pt idx="26">
                  <c:v>0.3843495454005641</c:v>
                </c:pt>
                <c:pt idx="27">
                  <c:v>8.2221658967629452E-2</c:v>
                </c:pt>
                <c:pt idx="28">
                  <c:v>-0.13124039570400203</c:v>
                </c:pt>
                <c:pt idx="29">
                  <c:v>-0.24411162541866371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Sheet1!$BX$4</c:f>
              <c:strCache>
                <c:ptCount val="1"/>
                <c:pt idx="0">
                  <c:v>kobe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Sheet1!$BX$5:$BX$34</c:f>
              <c:numCache>
                <c:formatCode>General</c:formatCode>
                <c:ptCount val="30"/>
                <c:pt idx="0">
                  <c:v>33.874203207828366</c:v>
                </c:pt>
                <c:pt idx="1">
                  <c:v>6.0814889565385446</c:v>
                </c:pt>
                <c:pt idx="2">
                  <c:v>-1.2887925939410572</c:v>
                </c:pt>
                <c:pt idx="3">
                  <c:v>4.7737553942299451</c:v>
                </c:pt>
                <c:pt idx="4">
                  <c:v>3.5806848422796134</c:v>
                </c:pt>
                <c:pt idx="5">
                  <c:v>-1.9918532790499266</c:v>
                </c:pt>
                <c:pt idx="6">
                  <c:v>0.84185589220203694</c:v>
                </c:pt>
                <c:pt idx="7">
                  <c:v>2.3134639067571183</c:v>
                </c:pt>
                <c:pt idx="8">
                  <c:v>-2.875309149925831</c:v>
                </c:pt>
                <c:pt idx="9">
                  <c:v>10.954368751891908</c:v>
                </c:pt>
                <c:pt idx="10">
                  <c:v>14.781496638153492</c:v>
                </c:pt>
                <c:pt idx="11">
                  <c:v>5.3016822736738352</c:v>
                </c:pt>
                <c:pt idx="12">
                  <c:v>-1.1847575713890168</c:v>
                </c:pt>
                <c:pt idx="13">
                  <c:v>-6.001656282456147</c:v>
                </c:pt>
                <c:pt idx="14">
                  <c:v>-2.3321593440532196</c:v>
                </c:pt>
                <c:pt idx="15">
                  <c:v>8.6397122656449827</c:v>
                </c:pt>
                <c:pt idx="16">
                  <c:v>-6.678164535983111</c:v>
                </c:pt>
                <c:pt idx="17">
                  <c:v>-13.671976802224373</c:v>
                </c:pt>
                <c:pt idx="18">
                  <c:v>-2.9400942769162608</c:v>
                </c:pt>
                <c:pt idx="19">
                  <c:v>5.037701296018227</c:v>
                </c:pt>
                <c:pt idx="20">
                  <c:v>6.2742659234791942</c:v>
                </c:pt>
                <c:pt idx="21">
                  <c:v>-3.1151579308465349</c:v>
                </c:pt>
                <c:pt idx="22">
                  <c:v>-3.2760158585011356</c:v>
                </c:pt>
                <c:pt idx="23">
                  <c:v>6.2862969459793083</c:v>
                </c:pt>
                <c:pt idx="24">
                  <c:v>7.667058464104926</c:v>
                </c:pt>
                <c:pt idx="25">
                  <c:v>12.582765893489334</c:v>
                </c:pt>
                <c:pt idx="26">
                  <c:v>13.833150412685114</c:v>
                </c:pt>
                <c:pt idx="27">
                  <c:v>5.9527605233740344</c:v>
                </c:pt>
                <c:pt idx="28">
                  <c:v>0.69723809112920421</c:v>
                </c:pt>
                <c:pt idx="29">
                  <c:v>-4.1180120541725707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Sheet1!$BY$4</c:f>
              <c:strCache>
                <c:ptCount val="1"/>
                <c:pt idx="0">
                  <c:v>Ai分布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Sheet1!$BY$5:$BY$34</c:f>
              <c:numCache>
                <c:formatCode>General</c:formatCode>
                <c:ptCount val="30"/>
                <c:pt idx="0">
                  <c:v>27.229078560516715</c:v>
                </c:pt>
                <c:pt idx="1">
                  <c:v>15.254111311290899</c:v>
                </c:pt>
                <c:pt idx="2">
                  <c:v>8.4916761715342197</c:v>
                </c:pt>
                <c:pt idx="3">
                  <c:v>6.3495814509697972</c:v>
                </c:pt>
                <c:pt idx="4">
                  <c:v>5.1403396322610062</c:v>
                </c:pt>
                <c:pt idx="5">
                  <c:v>4.359423960736768</c:v>
                </c:pt>
                <c:pt idx="6">
                  <c:v>3.8100931836553018</c:v>
                </c:pt>
                <c:pt idx="7">
                  <c:v>3.4016717826356966</c:v>
                </c:pt>
                <c:pt idx="8">
                  <c:v>3.0803554891366227</c:v>
                </c:pt>
                <c:pt idx="9">
                  <c:v>2.7993674897004208</c:v>
                </c:pt>
                <c:pt idx="10">
                  <c:v>2.5045307437855637</c:v>
                </c:pt>
                <c:pt idx="11">
                  <c:v>2.3366492299515214</c:v>
                </c:pt>
                <c:pt idx="12">
                  <c:v>2.1920114469196244</c:v>
                </c:pt>
                <c:pt idx="13">
                  <c:v>2.0652492477141635</c:v>
                </c:pt>
                <c:pt idx="14">
                  <c:v>1.9304854483652354</c:v>
                </c:pt>
                <c:pt idx="15">
                  <c:v>1.7847773782216838</c:v>
                </c:pt>
                <c:pt idx="16">
                  <c:v>1.682258127022181</c:v>
                </c:pt>
                <c:pt idx="17">
                  <c:v>1.6058611498579636</c:v>
                </c:pt>
                <c:pt idx="18">
                  <c:v>1.5405038722448108</c:v>
                </c:pt>
                <c:pt idx="19">
                  <c:v>1.4764263594255911</c:v>
                </c:pt>
                <c:pt idx="20">
                  <c:v>1.4173642823177108</c:v>
                </c:pt>
                <c:pt idx="21">
                  <c:v>1.3594013102533813</c:v>
                </c:pt>
                <c:pt idx="22">
                  <c:v>1.3046290285961453</c:v>
                </c:pt>
                <c:pt idx="23">
                  <c:v>1.252388723629603</c:v>
                </c:pt>
                <c:pt idx="24">
                  <c:v>1.2024128639352358</c:v>
                </c:pt>
                <c:pt idx="25">
                  <c:v>1.1572982575106343</c:v>
                </c:pt>
                <c:pt idx="26">
                  <c:v>1.1103476221850512</c:v>
                </c:pt>
                <c:pt idx="27">
                  <c:v>1.0765656551838239</c:v>
                </c:pt>
                <c:pt idx="28">
                  <c:v>1.0339289140113626</c:v>
                </c:pt>
                <c:pt idx="29">
                  <c:v>1.0046792864170155</c:v>
                </c:pt>
              </c:numCache>
            </c:numRef>
          </c:xVal>
          <c:yVal>
            <c:numRef>
              <c:f>Sheet1!$BP$5:$BP$34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941168"/>
        <c:axId val="323941560"/>
      </c:scatterChart>
      <c:valAx>
        <c:axId val="323941168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層せん断力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653154913321724"/>
              <c:y val="0.94649012621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941560"/>
        <c:crosses val="autoZero"/>
        <c:crossBetween val="midCat"/>
      </c:valAx>
      <c:valAx>
        <c:axId val="323941560"/>
        <c:scaling>
          <c:orientation val="minMax"/>
          <c:max val="3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474833173528584E-2"/>
              <c:y val="1.94143700787401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941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925095156463375"/>
          <c:y val="0.36372894794400701"/>
          <c:w val="0.50017220172201726"/>
          <c:h val="0.29080271216097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5360</xdr:colOff>
      <xdr:row>7</xdr:row>
      <xdr:rowOff>115371</xdr:rowOff>
    </xdr:from>
    <xdr:to>
      <xdr:col>41</xdr:col>
      <xdr:colOff>195859</xdr:colOff>
      <xdr:row>29</xdr:row>
      <xdr:rowOff>26795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22412</xdr:colOff>
      <xdr:row>42</xdr:row>
      <xdr:rowOff>78441</xdr:rowOff>
    </xdr:from>
    <xdr:to>
      <xdr:col>41</xdr:col>
      <xdr:colOff>212911</xdr:colOff>
      <xdr:row>63</xdr:row>
      <xdr:rowOff>157953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384549</xdr:colOff>
      <xdr:row>6</xdr:row>
      <xdr:rowOff>71585</xdr:rowOff>
    </xdr:from>
    <xdr:to>
      <xdr:col>51</xdr:col>
      <xdr:colOff>346826</xdr:colOff>
      <xdr:row>28</xdr:row>
      <xdr:rowOff>34077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74196</xdr:colOff>
      <xdr:row>43</xdr:row>
      <xdr:rowOff>28224</xdr:rowOff>
    </xdr:from>
    <xdr:to>
      <xdr:col>51</xdr:col>
      <xdr:colOff>36472</xdr:colOff>
      <xdr:row>64</xdr:row>
      <xdr:rowOff>152954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680357</xdr:colOff>
      <xdr:row>6</xdr:row>
      <xdr:rowOff>74839</xdr:rowOff>
    </xdr:from>
    <xdr:to>
      <xdr:col>45</xdr:col>
      <xdr:colOff>640394</xdr:colOff>
      <xdr:row>28</xdr:row>
      <xdr:rowOff>28527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68916</xdr:colOff>
      <xdr:row>42</xdr:row>
      <xdr:rowOff>113178</xdr:rowOff>
    </xdr:from>
    <xdr:to>
      <xdr:col>46</xdr:col>
      <xdr:colOff>17690</xdr:colOff>
      <xdr:row>64</xdr:row>
      <xdr:rowOff>95250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69</xdr:col>
      <xdr:colOff>247649</xdr:colOff>
      <xdr:row>8</xdr:row>
      <xdr:rowOff>9525</xdr:rowOff>
    </xdr:from>
    <xdr:to>
      <xdr:col>71</xdr:col>
      <xdr:colOff>533399</xdr:colOff>
      <xdr:row>29</xdr:row>
      <xdr:rowOff>66675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69</xdr:col>
      <xdr:colOff>476250</xdr:colOff>
      <xdr:row>42</xdr:row>
      <xdr:rowOff>28575</xdr:rowOff>
    </xdr:from>
    <xdr:to>
      <xdr:col>71</xdr:col>
      <xdr:colOff>762000</xdr:colOff>
      <xdr:row>63</xdr:row>
      <xdr:rowOff>85725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78</xdr:col>
      <xdr:colOff>97491</xdr:colOff>
      <xdr:row>9</xdr:row>
      <xdr:rowOff>142875</xdr:rowOff>
    </xdr:from>
    <xdr:to>
      <xdr:col>81</xdr:col>
      <xdr:colOff>621366</xdr:colOff>
      <xdr:row>31</xdr:row>
      <xdr:rowOff>28575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78</xdr:col>
      <xdr:colOff>0</xdr:colOff>
      <xdr:row>42</xdr:row>
      <xdr:rowOff>19050</xdr:rowOff>
    </xdr:from>
    <xdr:to>
      <xdr:col>81</xdr:col>
      <xdr:colOff>523875</xdr:colOff>
      <xdr:row>63</xdr:row>
      <xdr:rowOff>76200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-shirasaki/Desktop/&#30740;&#31350;/&#12503;&#12525;&#12464;&#12521;&#12512;&#12289;&#12484;&#12540;&#12523;/&#35299;&#26512;&#32080;&#26524;&#12464;&#12521;&#12501;&#20986;&#21147;&#12484;&#12540;&#12523;&#12458;&#12501;&#12451;&#12473;&#2684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0"/>
  <sheetViews>
    <sheetView tabSelected="1" topLeftCell="BI1" zoomScale="85" zoomScaleNormal="85" workbookViewId="0">
      <selection activeCell="CE6" sqref="CE6"/>
    </sheetView>
  </sheetViews>
  <sheetFormatPr defaultRowHeight="13.5" x14ac:dyDescent="0.15"/>
  <cols>
    <col min="57" max="58" width="9" customWidth="1"/>
    <col min="60" max="61" width="9" customWidth="1"/>
    <col min="63" max="68" width="9" customWidth="1"/>
    <col min="69" max="70" width="12.75" style="2" bestFit="1" customWidth="1"/>
    <col min="71" max="71" width="17.375" style="2" bestFit="1" customWidth="1"/>
    <col min="72" max="72" width="12.75" style="2" bestFit="1" customWidth="1"/>
    <col min="73" max="73" width="9" style="1" customWidth="1"/>
    <col min="74" max="76" width="9" style="1"/>
    <col min="77" max="77" width="9" style="1" customWidth="1"/>
    <col min="78" max="88" width="9" style="2"/>
    <col min="89" max="89" width="12.75" style="2" bestFit="1" customWidth="1"/>
    <col min="90" max="90" width="9" style="2"/>
    <col min="91" max="95" width="9" style="5"/>
    <col min="103" max="107" width="9" style="5"/>
  </cols>
  <sheetData>
    <row r="1" spans="1:107" x14ac:dyDescent="0.15">
      <c r="A1" t="s">
        <v>45</v>
      </c>
      <c r="AK1" t="s">
        <v>58</v>
      </c>
      <c r="AL1" t="s">
        <v>60</v>
      </c>
      <c r="BQ1" s="2" t="s">
        <v>59</v>
      </c>
    </row>
    <row r="2" spans="1:107" x14ac:dyDescent="0.15">
      <c r="A2" t="s">
        <v>0</v>
      </c>
      <c r="AL2" t="s">
        <v>13</v>
      </c>
      <c r="AU2" t="s">
        <v>13</v>
      </c>
      <c r="AV2" t="s">
        <v>13</v>
      </c>
      <c r="AW2" t="s">
        <v>13</v>
      </c>
      <c r="AX2" t="s">
        <v>13</v>
      </c>
      <c r="AY2" t="s">
        <v>13</v>
      </c>
      <c r="AZ2" t="s">
        <v>13</v>
      </c>
      <c r="BA2" t="s">
        <v>13</v>
      </c>
      <c r="BB2" t="s">
        <v>13</v>
      </c>
      <c r="BC2" t="s">
        <v>13</v>
      </c>
      <c r="BD2" t="s">
        <v>13</v>
      </c>
      <c r="BE2" t="s">
        <v>13</v>
      </c>
      <c r="BF2" t="s">
        <v>13</v>
      </c>
      <c r="BG2" t="s">
        <v>13</v>
      </c>
      <c r="BH2" t="s">
        <v>13</v>
      </c>
      <c r="BI2" t="s">
        <v>13</v>
      </c>
      <c r="BJ2" t="s">
        <v>13</v>
      </c>
      <c r="BK2" t="s">
        <v>13</v>
      </c>
      <c r="BL2" t="s">
        <v>13</v>
      </c>
      <c r="CH2" s="2" t="s">
        <v>81</v>
      </c>
      <c r="CS2" s="2"/>
      <c r="CT2" s="2" t="s">
        <v>82</v>
      </c>
      <c r="CU2" s="2"/>
      <c r="CV2" s="2"/>
      <c r="CW2" s="2"/>
      <c r="CX2" s="2"/>
    </row>
    <row r="3" spans="1:107" x14ac:dyDescent="0.15">
      <c r="A3" t="s">
        <v>1</v>
      </c>
      <c r="B3" t="s">
        <v>47</v>
      </c>
      <c r="C3" t="s">
        <v>63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48</v>
      </c>
      <c r="J3" t="s">
        <v>49</v>
      </c>
      <c r="K3" t="s">
        <v>50</v>
      </c>
      <c r="L3" t="s">
        <v>51</v>
      </c>
      <c r="M3" t="s">
        <v>52</v>
      </c>
      <c r="N3" t="s">
        <v>53</v>
      </c>
      <c r="O3" t="s">
        <v>54</v>
      </c>
      <c r="P3" t="s">
        <v>2</v>
      </c>
      <c r="R3" t="s">
        <v>3</v>
      </c>
      <c r="T3" t="s">
        <v>4</v>
      </c>
      <c r="V3" t="s">
        <v>5</v>
      </c>
      <c r="X3" t="s">
        <v>6</v>
      </c>
      <c r="Z3" t="s">
        <v>7</v>
      </c>
      <c r="AB3" t="s">
        <v>8</v>
      </c>
      <c r="AD3" t="s">
        <v>9</v>
      </c>
      <c r="AF3" t="s">
        <v>10</v>
      </c>
      <c r="AH3" t="s">
        <v>11</v>
      </c>
      <c r="BQ3" s="2" t="s">
        <v>77</v>
      </c>
      <c r="BU3" s="1" t="s">
        <v>78</v>
      </c>
      <c r="CH3" s="2" t="s">
        <v>78</v>
      </c>
      <c r="CS3" s="4"/>
      <c r="CT3" s="2" t="s">
        <v>78</v>
      </c>
      <c r="CU3" s="2"/>
      <c r="CV3" s="2"/>
      <c r="CW3" s="2"/>
      <c r="CX3" s="2"/>
    </row>
    <row r="4" spans="1:107" x14ac:dyDescent="0.15">
      <c r="A4" t="s">
        <v>12</v>
      </c>
      <c r="B4" t="s">
        <v>13</v>
      </c>
      <c r="C4" t="s">
        <v>13</v>
      </c>
      <c r="I4" t="s">
        <v>13</v>
      </c>
      <c r="J4" t="s">
        <v>13</v>
      </c>
      <c r="K4" t="s">
        <v>13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44</v>
      </c>
      <c r="R4" t="s">
        <v>13</v>
      </c>
      <c r="S4" t="s">
        <v>44</v>
      </c>
      <c r="T4" t="s">
        <v>13</v>
      </c>
      <c r="U4" t="s">
        <v>44</v>
      </c>
      <c r="V4" t="s">
        <v>13</v>
      </c>
      <c r="W4" t="s">
        <v>44</v>
      </c>
      <c r="X4" t="s">
        <v>13</v>
      </c>
      <c r="Y4" t="s">
        <v>44</v>
      </c>
      <c r="Z4" t="s">
        <v>13</v>
      </c>
      <c r="AA4" t="s">
        <v>44</v>
      </c>
      <c r="AB4" t="s">
        <v>13</v>
      </c>
      <c r="AC4" t="s">
        <v>44</v>
      </c>
      <c r="AD4" t="s">
        <v>13</v>
      </c>
      <c r="AE4" t="s">
        <v>44</v>
      </c>
      <c r="AF4" t="s">
        <v>13</v>
      </c>
      <c r="AG4" t="s">
        <v>44</v>
      </c>
      <c r="AH4" t="s">
        <v>13</v>
      </c>
      <c r="AI4" t="s">
        <v>44</v>
      </c>
      <c r="AK4" t="s">
        <v>12</v>
      </c>
      <c r="AL4">
        <v>1</v>
      </c>
      <c r="AM4">
        <v>2</v>
      </c>
      <c r="AN4">
        <v>3</v>
      </c>
      <c r="AO4">
        <v>4</v>
      </c>
      <c r="AP4">
        <v>5</v>
      </c>
      <c r="AQ4">
        <v>6</v>
      </c>
      <c r="AR4" t="s">
        <v>69</v>
      </c>
      <c r="AS4" t="s">
        <v>62</v>
      </c>
      <c r="AT4" t="s">
        <v>70</v>
      </c>
      <c r="AU4" t="s">
        <v>47</v>
      </c>
      <c r="AV4" t="s">
        <v>48</v>
      </c>
      <c r="AW4" t="s">
        <v>49</v>
      </c>
      <c r="AX4" t="s">
        <v>50</v>
      </c>
      <c r="AY4" t="s">
        <v>51</v>
      </c>
      <c r="AZ4" t="s">
        <v>52</v>
      </c>
      <c r="BA4" t="s">
        <v>53</v>
      </c>
      <c r="BB4" t="s">
        <v>54</v>
      </c>
      <c r="BC4" t="s">
        <v>2</v>
      </c>
      <c r="BD4" t="s">
        <v>3</v>
      </c>
      <c r="BE4" t="s">
        <v>4</v>
      </c>
      <c r="BF4" t="s">
        <v>5</v>
      </c>
      <c r="BG4" t="s">
        <v>6</v>
      </c>
      <c r="BH4" t="s">
        <v>7</v>
      </c>
      <c r="BI4" t="s">
        <v>8</v>
      </c>
      <c r="BJ4" t="s">
        <v>9</v>
      </c>
      <c r="BK4" t="s">
        <v>10</v>
      </c>
      <c r="BL4" t="s">
        <v>11</v>
      </c>
      <c r="BM4" t="s">
        <v>62</v>
      </c>
      <c r="BN4" t="s">
        <v>79</v>
      </c>
      <c r="BQ4" s="2" t="s">
        <v>73</v>
      </c>
      <c r="BR4" s="2" t="s">
        <v>72</v>
      </c>
      <c r="BS4" s="2" t="s">
        <v>74</v>
      </c>
      <c r="BT4" s="2" t="s">
        <v>76</v>
      </c>
      <c r="BU4" s="1" t="s">
        <v>73</v>
      </c>
      <c r="BV4" s="1" t="s">
        <v>72</v>
      </c>
      <c r="BW4" s="1" t="s">
        <v>74</v>
      </c>
      <c r="BX4" s="1" t="s">
        <v>76</v>
      </c>
      <c r="BY4" s="1" t="s">
        <v>80</v>
      </c>
      <c r="CH4" s="2" t="s">
        <v>73</v>
      </c>
      <c r="CI4" s="2" t="s">
        <v>72</v>
      </c>
      <c r="CJ4" s="2" t="s">
        <v>74</v>
      </c>
      <c r="CK4" s="2" t="s">
        <v>76</v>
      </c>
      <c r="CL4" s="2" t="s">
        <v>80</v>
      </c>
      <c r="CM4" s="6" t="s">
        <v>73</v>
      </c>
      <c r="CN4" s="6" t="s">
        <v>72</v>
      </c>
      <c r="CO4" s="6" t="s">
        <v>74</v>
      </c>
      <c r="CP4" s="6" t="s">
        <v>76</v>
      </c>
      <c r="CQ4" s="6" t="s">
        <v>80</v>
      </c>
      <c r="CS4" s="2"/>
      <c r="CT4" s="2" t="s">
        <v>73</v>
      </c>
      <c r="CU4" s="2" t="s">
        <v>72</v>
      </c>
      <c r="CV4" s="2" t="s">
        <v>74</v>
      </c>
      <c r="CW4" s="2" t="s">
        <v>76</v>
      </c>
      <c r="CX4" s="2" t="s">
        <v>80</v>
      </c>
      <c r="CY4" s="6" t="s">
        <v>73</v>
      </c>
      <c r="CZ4" s="6" t="s">
        <v>72</v>
      </c>
      <c r="DA4" s="6" t="s">
        <v>74</v>
      </c>
      <c r="DB4" s="6" t="s">
        <v>76</v>
      </c>
      <c r="DC4" s="6" t="s">
        <v>80</v>
      </c>
    </row>
    <row r="5" spans="1:107" x14ac:dyDescent="0.15">
      <c r="A5" t="s">
        <v>14</v>
      </c>
      <c r="B5">
        <v>1940.92</v>
      </c>
      <c r="C5">
        <v>7168</v>
      </c>
      <c r="D5">
        <v>6903.44</v>
      </c>
      <c r="E5">
        <v>6224.61</v>
      </c>
      <c r="F5">
        <v>6778.17</v>
      </c>
      <c r="G5">
        <v>6721.33</v>
      </c>
      <c r="H5">
        <v>6310.25</v>
      </c>
      <c r="I5">
        <v>2126.9499999999998</v>
      </c>
      <c r="J5">
        <v>9657.41</v>
      </c>
      <c r="K5">
        <v>264.22000000000003</v>
      </c>
      <c r="L5">
        <v>122.63</v>
      </c>
      <c r="M5">
        <v>2491.46</v>
      </c>
      <c r="N5">
        <v>8474.76</v>
      </c>
      <c r="O5">
        <v>11768.49</v>
      </c>
      <c r="P5">
        <v>1686.54</v>
      </c>
      <c r="Q5">
        <v>1521.1199688046038</v>
      </c>
      <c r="R5">
        <v>5947.06</v>
      </c>
      <c r="S5">
        <v>5340.0600898710782</v>
      </c>
      <c r="T5">
        <v>5728.19</v>
      </c>
      <c r="U5">
        <v>5204.2243710905332</v>
      </c>
      <c r="V5">
        <v>6437.3</v>
      </c>
      <c r="W5">
        <v>3470.3892792531728</v>
      </c>
      <c r="X5">
        <v>6908.14</v>
      </c>
      <c r="Y5">
        <v>5473.2695479531267</v>
      </c>
      <c r="Z5">
        <v>6475.2</v>
      </c>
      <c r="AA5">
        <v>5091.1046553983315</v>
      </c>
      <c r="AB5">
        <v>5776.26</v>
      </c>
      <c r="AC5">
        <v>3938.0194462832897</v>
      </c>
      <c r="AD5">
        <v>6690.69</v>
      </c>
      <c r="AE5">
        <v>4982.0367102411565</v>
      </c>
      <c r="AF5">
        <v>4609.08</v>
      </c>
      <c r="AG5">
        <v>3431.0397039858335</v>
      </c>
      <c r="AH5">
        <v>3978.34</v>
      </c>
      <c r="AI5">
        <v>2882.2554675761503</v>
      </c>
      <c r="AK5">
        <v>30</v>
      </c>
      <c r="AL5">
        <f t="shared" ref="AL5:AL34" si="0">C5/C$34</f>
        <v>0.1371965808039628</v>
      </c>
      <c r="AM5">
        <f t="shared" ref="AM5:AM34" si="1">D5/D$34</f>
        <v>8.7271697543135282E-2</v>
      </c>
      <c r="AN5">
        <f t="shared" ref="AN5:AN34" si="2">E5/E$34</f>
        <v>7.4241508386178309E-2</v>
      </c>
      <c r="AO5">
        <f t="shared" ref="AO5:AO34" si="3">F5/F$34</f>
        <v>9.2545318830288173E-2</v>
      </c>
      <c r="AP5">
        <f t="shared" ref="AP5:AP34" si="4">G5/G$34</f>
        <v>8.4521386721500794E-2</v>
      </c>
      <c r="AQ5">
        <f t="shared" ref="AQ5:AQ34" si="5">H5/H$34</f>
        <v>9.5770336351522406E-2</v>
      </c>
      <c r="AR5">
        <f>AVERAGE(AL5:AQ5)</f>
        <v>9.5257804772764632E-2</v>
      </c>
      <c r="AS5">
        <f>MAX(AL5:AQ5)</f>
        <v>0.1371965808039628</v>
      </c>
      <c r="AT5">
        <f>AS5+0.02</f>
        <v>0.15719658080396279</v>
      </c>
      <c r="AU5">
        <f t="shared" ref="AU5:AU34" si="6">B5/B$34</f>
        <v>9.3534346495184786E-2</v>
      </c>
      <c r="AV5">
        <f t="shared" ref="AV5:AV34" si="7">I5/I$34</f>
        <v>7.0405121985451249E-2</v>
      </c>
      <c r="AW5">
        <f t="shared" ref="AW5:AW34" si="8">J5/J$34</f>
        <v>0.33874203207828368</v>
      </c>
      <c r="AX5">
        <f t="shared" ref="AX5:AX34" si="9">K5/K$34</f>
        <v>3.9870468510448231E-2</v>
      </c>
      <c r="AY5">
        <f t="shared" ref="AY5:AY34" si="10">L5/L$34</f>
        <v>0.2084622445857274</v>
      </c>
      <c r="AZ5">
        <f t="shared" ref="AZ5:AZ34" si="11">M5/M$34</f>
        <v>4.9296706832140588E-2</v>
      </c>
      <c r="BA5">
        <f t="shared" ref="BA5:BA34" si="12">N5/N$34</f>
        <v>0.11211081068531607</v>
      </c>
      <c r="BB5">
        <f t="shared" ref="BB5:BB34" si="13">O5/O$34</f>
        <v>0.14153716819587314</v>
      </c>
      <c r="BC5">
        <f t="shared" ref="BC5:BC34" si="14">P5/P$34</f>
        <v>4.1371240739832213E-2</v>
      </c>
      <c r="BD5">
        <f t="shared" ref="BD5:BD34" si="15">R5/R$34</f>
        <v>6.5833048100259181E-2</v>
      </c>
      <c r="BE5">
        <f t="shared" ref="BE5:BE34" si="16">T5/T$34</f>
        <v>6.1676113379504183E-2</v>
      </c>
      <c r="BF5">
        <f t="shared" ref="BF5:BF34" si="17">V5/V$34</f>
        <v>0.10960046473743425</v>
      </c>
      <c r="BG5">
        <f t="shared" ref="BG5:BG34" si="18">X5/X$34</f>
        <v>6.4611390192324425E-2</v>
      </c>
      <c r="BH5">
        <f t="shared" ref="BH5:BH34" si="19">Z5/Z$34</f>
        <v>6.2098684661014945E-2</v>
      </c>
      <c r="BI5">
        <f t="shared" ref="BI5:BI34" si="20">AB5/AB$34</f>
        <v>8.114059208333281E-2</v>
      </c>
      <c r="BJ5">
        <f t="shared" ref="BJ5:BJ34" si="21">AD5/AD$34</f>
        <v>5.4762311471128214E-2</v>
      </c>
      <c r="BK5">
        <f t="shared" ref="BK5:BK34" si="22">AF5/AF$34</f>
        <v>7.3139567358960031E-2</v>
      </c>
      <c r="BL5">
        <f t="shared" ref="BL5:BL34" si="23">AH5/AH$34</f>
        <v>7.4042875685228909E-2</v>
      </c>
      <c r="BM5">
        <f>MAX(AU5,AV5,AX5,AZ5,BC5:BL5)</f>
        <v>0.10960046473743425</v>
      </c>
      <c r="BN5">
        <f>BM5+0.02</f>
        <v>0.12960046473743425</v>
      </c>
      <c r="BP5">
        <v>30</v>
      </c>
      <c r="BQ5" s="2">
        <f>AR5</f>
        <v>9.5257804772764632E-2</v>
      </c>
      <c r="BR5" s="2">
        <f>AS5</f>
        <v>0.1371965808039628</v>
      </c>
      <c r="BS5" s="2">
        <f>BM5</f>
        <v>0.10960046473743425</v>
      </c>
      <c r="BT5" s="2">
        <f>AW5</f>
        <v>0.33874203207828368</v>
      </c>
      <c r="BU5" s="1">
        <f>BQ5*100</f>
        <v>9.5257804772764629</v>
      </c>
      <c r="BV5" s="1">
        <f t="shared" ref="BV5:BX5" si="24">BR5*100</f>
        <v>13.719658080396279</v>
      </c>
      <c r="BW5" s="1">
        <f t="shared" si="24"/>
        <v>10.960046473743425</v>
      </c>
      <c r="BX5" s="1">
        <f t="shared" si="24"/>
        <v>33.874203207828366</v>
      </c>
      <c r="BY5" s="1">
        <v>27.229078560516715</v>
      </c>
      <c r="BZ5"/>
      <c r="CA5"/>
      <c r="CB5"/>
      <c r="CG5" s="2">
        <v>1</v>
      </c>
      <c r="CH5" s="2">
        <v>9.5257804772764629</v>
      </c>
      <c r="CI5" s="2">
        <v>13.719658080396279</v>
      </c>
      <c r="CJ5" s="2">
        <v>10.960046473743425</v>
      </c>
      <c r="CK5" s="2">
        <v>33.874203207828366</v>
      </c>
      <c r="CL5" s="2">
        <v>27.229078560516715</v>
      </c>
      <c r="CM5" s="5">
        <f>CH5*10000</f>
        <v>95257.804772764634</v>
      </c>
      <c r="CN5" s="5">
        <f t="shared" ref="CN5:CQ5" si="25">CI5*10000</f>
        <v>137196.5808039628</v>
      </c>
      <c r="CO5" s="5">
        <f t="shared" si="25"/>
        <v>109600.46473743425</v>
      </c>
      <c r="CP5" s="5">
        <f t="shared" si="25"/>
        <v>338742.03207828366</v>
      </c>
      <c r="CQ5" s="5">
        <f t="shared" si="25"/>
        <v>272290.78560516716</v>
      </c>
      <c r="CS5" s="2">
        <v>1</v>
      </c>
      <c r="CT5" s="2">
        <v>11.759596658836864</v>
      </c>
      <c r="CU5" s="2">
        <v>14.125599886426917</v>
      </c>
      <c r="CV5" s="2">
        <v>13.120058152627603</v>
      </c>
      <c r="CW5" s="2">
        <v>48.467568585518585</v>
      </c>
      <c r="CX5" s="2">
        <v>27.30265346932536</v>
      </c>
      <c r="CY5" s="5">
        <f>CT5*10000</f>
        <v>117595.96658836864</v>
      </c>
      <c r="CZ5" s="5">
        <f t="shared" ref="CZ5:DC5" si="26">CU5*10000</f>
        <v>141255.99886426918</v>
      </c>
      <c r="DA5" s="5">
        <f t="shared" si="26"/>
        <v>131200.58152627604</v>
      </c>
      <c r="DB5" s="5">
        <f t="shared" si="26"/>
        <v>484675.68585518585</v>
      </c>
      <c r="DC5" s="5">
        <f t="shared" si="26"/>
        <v>273026.53469325358</v>
      </c>
    </row>
    <row r="6" spans="1:107" x14ac:dyDescent="0.15">
      <c r="A6" t="s">
        <v>15</v>
      </c>
      <c r="B6">
        <v>3239.28</v>
      </c>
      <c r="C6">
        <v>10716.76</v>
      </c>
      <c r="D6">
        <v>10556.37</v>
      </c>
      <c r="E6">
        <v>10802.07</v>
      </c>
      <c r="F6">
        <v>10656.72</v>
      </c>
      <c r="G6">
        <v>10527.99</v>
      </c>
      <c r="H6">
        <v>9166.27</v>
      </c>
      <c r="I6">
        <v>3042.96</v>
      </c>
      <c r="J6">
        <v>11391.22</v>
      </c>
      <c r="K6">
        <v>481.78</v>
      </c>
      <c r="L6">
        <v>212.85</v>
      </c>
      <c r="M6">
        <v>4318.76</v>
      </c>
      <c r="N6">
        <v>12478.34</v>
      </c>
      <c r="O6">
        <v>16114.33</v>
      </c>
      <c r="P6">
        <v>2998.7</v>
      </c>
      <c r="Q6">
        <v>4365.0268757286112</v>
      </c>
      <c r="R6">
        <v>10127.200000000001</v>
      </c>
      <c r="S6">
        <v>14765.497386287167</v>
      </c>
      <c r="T6">
        <v>10329.1</v>
      </c>
      <c r="U6">
        <v>14405.695524596804</v>
      </c>
      <c r="V6">
        <v>10069.41</v>
      </c>
      <c r="W6">
        <v>9322.7947073899013</v>
      </c>
      <c r="X6">
        <v>12053.33</v>
      </c>
      <c r="Y6">
        <v>15204.064551793112</v>
      </c>
      <c r="Z6">
        <v>10958.6</v>
      </c>
      <c r="AA6">
        <v>14062.284943471517</v>
      </c>
      <c r="AB6">
        <v>10050.51</v>
      </c>
      <c r="AC6">
        <v>10772.148833394072</v>
      </c>
      <c r="AD6">
        <v>11918.04</v>
      </c>
      <c r="AE6">
        <v>13963.254698435347</v>
      </c>
      <c r="AF6">
        <v>7109.99</v>
      </c>
      <c r="AG6">
        <v>9432.3679380310314</v>
      </c>
      <c r="AH6">
        <v>6386.65</v>
      </c>
      <c r="AI6">
        <v>7823.8326847449343</v>
      </c>
      <c r="AK6">
        <v>29</v>
      </c>
      <c r="AL6">
        <f t="shared" si="0"/>
        <v>0.20512037239071934</v>
      </c>
      <c r="AM6">
        <f t="shared" si="1"/>
        <v>0.13345119676471834</v>
      </c>
      <c r="AN6">
        <f t="shared" si="2"/>
        <v>0.12883730394242934</v>
      </c>
      <c r="AO6">
        <f t="shared" si="3"/>
        <v>0.14550085791373019</v>
      </c>
      <c r="AP6">
        <f t="shared" si="4"/>
        <v>0.13239051113248318</v>
      </c>
      <c r="AQ6">
        <f t="shared" si="5"/>
        <v>0.1391160034846273</v>
      </c>
      <c r="AR6">
        <f t="shared" ref="AR6:AR32" si="27">AVERAGE(AL6:AQ6)</f>
        <v>0.14740270760478461</v>
      </c>
      <c r="AS6">
        <f t="shared" ref="AS6:AS32" si="28">MAX(AL6:AQ6)</f>
        <v>0.20512037239071934</v>
      </c>
      <c r="AT6">
        <f t="shared" ref="AT6:AT69" si="29">AS6+0.02</f>
        <v>0.22512037239071933</v>
      </c>
      <c r="AU6">
        <f t="shared" si="6"/>
        <v>0.15610325923527099</v>
      </c>
      <c r="AV6">
        <f t="shared" si="7"/>
        <v>0.10072637814563049</v>
      </c>
      <c r="AW6">
        <f t="shared" si="8"/>
        <v>0.39955692164366913</v>
      </c>
      <c r="AX6">
        <f t="shared" si="9"/>
        <v>7.2700001207190015E-2</v>
      </c>
      <c r="AY6">
        <f t="shared" si="10"/>
        <v>0.36182980314826779</v>
      </c>
      <c r="AZ6">
        <f t="shared" si="11"/>
        <v>8.5452162827569178E-2</v>
      </c>
      <c r="BA6">
        <f t="shared" si="12"/>
        <v>0.16507332519233667</v>
      </c>
      <c r="BB6">
        <f t="shared" si="13"/>
        <v>0.19380367707104346</v>
      </c>
      <c r="BC6">
        <f t="shared" si="14"/>
        <v>7.3558848059657553E-2</v>
      </c>
      <c r="BD6">
        <f t="shared" si="15"/>
        <v>0.1121065610101369</v>
      </c>
      <c r="BE6">
        <f t="shared" si="16"/>
        <v>0.11121466688574169</v>
      </c>
      <c r="BF6">
        <f t="shared" si="17"/>
        <v>0.17144020251219733</v>
      </c>
      <c r="BG6">
        <f t="shared" si="18"/>
        <v>0.11273402214588148</v>
      </c>
      <c r="BH6">
        <f t="shared" si="19"/>
        <v>0.10509554079043094</v>
      </c>
      <c r="BI6">
        <f t="shared" si="20"/>
        <v>0.14118206800584759</v>
      </c>
      <c r="BJ6">
        <f t="shared" si="21"/>
        <v>9.7547400732266032E-2</v>
      </c>
      <c r="BK6">
        <f t="shared" si="22"/>
        <v>0.11282546463210277</v>
      </c>
      <c r="BL6">
        <f t="shared" si="23"/>
        <v>0.11886513771951798</v>
      </c>
      <c r="BM6">
        <f t="shared" ref="BM6:BM69" si="30">MAX(AU6,AV6,AX6,AZ6,BC6:BL6)</f>
        <v>0.17144020251219733</v>
      </c>
      <c r="BN6">
        <f t="shared" ref="BN6:BN69" si="31">BM6+0.02</f>
        <v>0.19144020251219732</v>
      </c>
      <c r="BP6">
        <v>29</v>
      </c>
      <c r="BQ6" s="2">
        <f t="shared" ref="BQ6:BQ34" si="32">AR6</f>
        <v>0.14740270760478461</v>
      </c>
      <c r="BR6" s="2">
        <f t="shared" ref="BR6:BR34" si="33">AS6</f>
        <v>0.20512037239071934</v>
      </c>
      <c r="BS6" s="2">
        <f t="shared" ref="BS6:BS34" si="34">BM6</f>
        <v>0.17144020251219733</v>
      </c>
      <c r="BT6" s="2">
        <f t="shared" ref="BT6:BT34" si="35">AW6</f>
        <v>0.39955692164366913</v>
      </c>
      <c r="BU6" s="1">
        <f t="shared" ref="BU6:BU34" si="36">(BQ6-BQ5)*100</f>
        <v>5.2144902832019975</v>
      </c>
      <c r="BV6" s="1">
        <f t="shared" ref="BV6:BV34" si="37">(BR6-BR5)*100</f>
        <v>6.7923791586756543</v>
      </c>
      <c r="BW6" s="1">
        <f t="shared" ref="BW6:BW34" si="38">(BS6-BS5)*100</f>
        <v>6.1839737774763082</v>
      </c>
      <c r="BX6" s="1">
        <f t="shared" ref="BX6:BX34" si="39">(BT6-BT5)*100</f>
        <v>6.0814889565385446</v>
      </c>
      <c r="BY6" s="1">
        <v>15.254111311290899</v>
      </c>
      <c r="BZ6"/>
      <c r="CA6"/>
      <c r="CB6"/>
      <c r="CG6" s="2">
        <v>2</v>
      </c>
      <c r="CS6" s="2">
        <v>2</v>
      </c>
    </row>
    <row r="7" spans="1:107" x14ac:dyDescent="0.15">
      <c r="A7" t="s">
        <v>16</v>
      </c>
      <c r="B7">
        <v>5261.46</v>
      </c>
      <c r="C7">
        <v>15481.59</v>
      </c>
      <c r="D7">
        <v>17675.27</v>
      </c>
      <c r="E7">
        <v>18547.169999999998</v>
      </c>
      <c r="F7">
        <v>16469.240000000002</v>
      </c>
      <c r="G7">
        <v>17352.12</v>
      </c>
      <c r="H7">
        <v>14938.61</v>
      </c>
      <c r="I7">
        <v>4615.32</v>
      </c>
      <c r="J7">
        <v>11023.79</v>
      </c>
      <c r="K7">
        <v>901.18</v>
      </c>
      <c r="L7">
        <v>367.31</v>
      </c>
      <c r="M7">
        <v>7495.15</v>
      </c>
      <c r="N7">
        <v>18971.689999999999</v>
      </c>
      <c r="O7">
        <v>21941.06</v>
      </c>
      <c r="P7">
        <v>5393.95</v>
      </c>
      <c r="Q7">
        <v>6579.4842774784729</v>
      </c>
      <c r="R7">
        <v>17027.29</v>
      </c>
      <c r="S7">
        <v>21478.866217021892</v>
      </c>
      <c r="T7">
        <v>18969</v>
      </c>
      <c r="U7">
        <v>21010.407386155061</v>
      </c>
      <c r="V7">
        <v>15752.65</v>
      </c>
      <c r="W7">
        <v>13225.841768122864</v>
      </c>
      <c r="X7">
        <v>21057.98</v>
      </c>
      <c r="Y7">
        <v>22242.141528430315</v>
      </c>
      <c r="Z7">
        <v>17953.939999999999</v>
      </c>
      <c r="AA7">
        <v>20495.085336292239</v>
      </c>
      <c r="AB7">
        <v>17547.919999999998</v>
      </c>
      <c r="AC7">
        <v>15527.522289193383</v>
      </c>
      <c r="AD7">
        <v>21501.19</v>
      </c>
      <c r="AE7">
        <v>20610.949503545518</v>
      </c>
      <c r="AF7">
        <v>11572.52</v>
      </c>
      <c r="AG7">
        <v>13660.525954121023</v>
      </c>
      <c r="AH7">
        <v>10472.200000000001</v>
      </c>
      <c r="AI7">
        <v>11215.060862003413</v>
      </c>
      <c r="AK7">
        <v>28</v>
      </c>
      <c r="AL7">
        <f t="shared" si="0"/>
        <v>0.29631992374565042</v>
      </c>
      <c r="AM7">
        <f t="shared" si="1"/>
        <v>0.22344668997387576</v>
      </c>
      <c r="AN7">
        <f t="shared" si="2"/>
        <v>0.2212138394365068</v>
      </c>
      <c r="AO7">
        <f t="shared" si="3"/>
        <v>0.22486173505423077</v>
      </c>
      <c r="AP7">
        <f t="shared" si="4"/>
        <v>0.21820461797856799</v>
      </c>
      <c r="AQ7">
        <f t="shared" si="5"/>
        <v>0.22672250771747809</v>
      </c>
      <c r="AR7">
        <f t="shared" si="27"/>
        <v>0.23512821898438496</v>
      </c>
      <c r="AS7">
        <f t="shared" si="28"/>
        <v>0.29631992374565042</v>
      </c>
      <c r="AT7">
        <f t="shared" si="29"/>
        <v>0.31631992374565043</v>
      </c>
      <c r="AU7">
        <f t="shared" si="6"/>
        <v>0.25355358423353613</v>
      </c>
      <c r="AV7">
        <f t="shared" si="7"/>
        <v>0.15277376882479271</v>
      </c>
      <c r="AW7">
        <f t="shared" si="8"/>
        <v>0.38666899570425856</v>
      </c>
      <c r="AX7">
        <f t="shared" si="9"/>
        <v>0.13598693820394267</v>
      </c>
      <c r="AY7">
        <f t="shared" si="10"/>
        <v>0.62440077516744297</v>
      </c>
      <c r="AZ7">
        <f t="shared" si="11"/>
        <v>0.14830108137915859</v>
      </c>
      <c r="BA7">
        <f t="shared" si="12"/>
        <v>0.25097248134112399</v>
      </c>
      <c r="BB7">
        <f t="shared" si="13"/>
        <v>0.2638805402915535</v>
      </c>
      <c r="BC7">
        <f t="shared" si="14"/>
        <v>0.13231491929549133</v>
      </c>
      <c r="BD7">
        <f t="shared" si="15"/>
        <v>0.18848950600583517</v>
      </c>
      <c r="BE7">
        <f t="shared" si="16"/>
        <v>0.20424151340926452</v>
      </c>
      <c r="BF7">
        <f t="shared" si="17"/>
        <v>0.26820215942182957</v>
      </c>
      <c r="BG7">
        <f t="shared" si="18"/>
        <v>0.19695393585569543</v>
      </c>
      <c r="BH7">
        <f t="shared" si="19"/>
        <v>0.17218248988182336</v>
      </c>
      <c r="BI7">
        <f t="shared" si="20"/>
        <v>0.24650009151786059</v>
      </c>
      <c r="BJ7">
        <f t="shared" si="21"/>
        <v>0.17598407096725557</v>
      </c>
      <c r="BK7">
        <f t="shared" si="22"/>
        <v>0.18363949118976286</v>
      </c>
      <c r="BL7">
        <f t="shared" si="23"/>
        <v>0.1949033523406381</v>
      </c>
      <c r="BM7">
        <f t="shared" si="30"/>
        <v>0.26820215942182957</v>
      </c>
      <c r="BN7">
        <f t="shared" si="31"/>
        <v>0.28820215942182958</v>
      </c>
      <c r="BP7">
        <v>28</v>
      </c>
      <c r="BQ7" s="2">
        <f t="shared" si="32"/>
        <v>0.23512821898438496</v>
      </c>
      <c r="BR7" s="2">
        <f t="shared" si="33"/>
        <v>0.29631992374565042</v>
      </c>
      <c r="BS7" s="2">
        <f t="shared" si="34"/>
        <v>0.26820215942182957</v>
      </c>
      <c r="BT7" s="2">
        <f t="shared" si="35"/>
        <v>0.38666899570425856</v>
      </c>
      <c r="BU7" s="1">
        <f t="shared" si="36"/>
        <v>8.7725511379600363</v>
      </c>
      <c r="BV7" s="1">
        <f t="shared" si="37"/>
        <v>9.1199551354931074</v>
      </c>
      <c r="BW7" s="1">
        <f t="shared" si="38"/>
        <v>9.6761956909632243</v>
      </c>
      <c r="BX7" s="1">
        <f t="shared" si="39"/>
        <v>-1.2887925939410572</v>
      </c>
      <c r="BY7" s="1">
        <v>8.4916761715342197</v>
      </c>
      <c r="BZ7"/>
      <c r="CA7"/>
      <c r="CB7"/>
      <c r="CG7" s="2">
        <v>3</v>
      </c>
      <c r="CH7" s="2">
        <v>5.2144902832019975</v>
      </c>
      <c r="CI7" s="2">
        <v>6.7923791586756543</v>
      </c>
      <c r="CJ7" s="2">
        <v>6.1839737774763082</v>
      </c>
      <c r="CK7" s="2">
        <v>6.0814889565385446</v>
      </c>
      <c r="CL7" s="2">
        <v>15.254111311290899</v>
      </c>
      <c r="CM7" s="5">
        <f t="shared" ref="CM7:CM38" si="40">CH7*10000</f>
        <v>52144.902832019972</v>
      </c>
      <c r="CN7" s="5">
        <f t="shared" ref="CN7:CN64" si="41">CI7*10000</f>
        <v>67923.791586756546</v>
      </c>
      <c r="CO7" s="5">
        <f t="shared" ref="CO7:CO64" si="42">CJ7*10000</f>
        <v>61839.737774763082</v>
      </c>
      <c r="CP7" s="5">
        <f t="shared" ref="CP7:CP64" si="43">CK7*10000</f>
        <v>60814.889565385449</v>
      </c>
      <c r="CQ7" s="5">
        <f t="shared" ref="CQ7:CQ64" si="44">CL7*10000</f>
        <v>152541.11311290899</v>
      </c>
      <c r="CS7" s="2">
        <v>3</v>
      </c>
      <c r="CT7" s="2">
        <v>6.8407107686342101</v>
      </c>
      <c r="CU7" s="2">
        <v>7.8194998209268176</v>
      </c>
      <c r="CV7" s="2">
        <v>8.4553313034379354</v>
      </c>
      <c r="CW7" s="2">
        <v>6.361336239233073</v>
      </c>
      <c r="CX7" s="2">
        <v>15.294095367057741</v>
      </c>
      <c r="CY7" s="5">
        <f t="shared" ref="CY7:CY38" si="45">CT7*10000</f>
        <v>68407.107686342104</v>
      </c>
      <c r="CZ7" s="5">
        <f t="shared" ref="CZ7:CZ64" si="46">CU7*10000</f>
        <v>78194.998209268175</v>
      </c>
      <c r="DA7" s="5">
        <f t="shared" ref="DA7:DA64" si="47">CV7*10000</f>
        <v>84553.31303437936</v>
      </c>
      <c r="DB7" s="5">
        <f t="shared" ref="DB7:DB64" si="48">CW7*10000</f>
        <v>63613.362392330731</v>
      </c>
      <c r="DC7" s="5">
        <f t="shared" ref="DC7:DC64" si="49">CX7*10000</f>
        <v>152940.95367057741</v>
      </c>
    </row>
    <row r="8" spans="1:107" x14ac:dyDescent="0.15">
      <c r="A8" t="s">
        <v>17</v>
      </c>
      <c r="B8">
        <v>6549.96</v>
      </c>
      <c r="C8">
        <v>19168.41</v>
      </c>
      <c r="D8">
        <v>22313.84</v>
      </c>
      <c r="E8">
        <v>24002.09</v>
      </c>
      <c r="F8">
        <v>21077.56</v>
      </c>
      <c r="G8">
        <v>21815.27</v>
      </c>
      <c r="H8">
        <v>18548.330000000002</v>
      </c>
      <c r="I8">
        <v>5954.46</v>
      </c>
      <c r="J8">
        <v>12384.77</v>
      </c>
      <c r="K8">
        <v>1242.01</v>
      </c>
      <c r="L8">
        <v>473.96</v>
      </c>
      <c r="M8">
        <v>9913.2199999999993</v>
      </c>
      <c r="N8">
        <v>23381.38</v>
      </c>
      <c r="O8">
        <v>25814.13</v>
      </c>
      <c r="P8">
        <v>7217.38</v>
      </c>
      <c r="Q8">
        <v>8663.9557181123237</v>
      </c>
      <c r="R8">
        <v>21753.06</v>
      </c>
      <c r="S8">
        <v>27254.906505628467</v>
      </c>
      <c r="T8">
        <v>25751.57</v>
      </c>
      <c r="U8">
        <v>26776.396981715978</v>
      </c>
      <c r="V8">
        <v>18705.66</v>
      </c>
      <c r="W8">
        <v>16399.15368156524</v>
      </c>
      <c r="X8">
        <v>27525.82</v>
      </c>
      <c r="Y8">
        <v>28425.466149186952</v>
      </c>
      <c r="Z8">
        <v>21918.04</v>
      </c>
      <c r="AA8">
        <v>26136.713440752781</v>
      </c>
      <c r="AB8">
        <v>23057</v>
      </c>
      <c r="AC8">
        <v>19541.022668186139</v>
      </c>
      <c r="AD8">
        <v>28822.79</v>
      </c>
      <c r="AE8">
        <v>26598.347640454966</v>
      </c>
      <c r="AF8">
        <v>15149.82</v>
      </c>
      <c r="AG8">
        <v>17274.56283837893</v>
      </c>
      <c r="AH8">
        <v>14012.86</v>
      </c>
      <c r="AI8">
        <v>14061.038189801602</v>
      </c>
      <c r="AK8">
        <v>27</v>
      </c>
      <c r="AL8">
        <f t="shared" si="0"/>
        <v>0.36688620416413059</v>
      </c>
      <c r="AM8">
        <f t="shared" si="1"/>
        <v>0.28208642292913588</v>
      </c>
      <c r="AN8">
        <f t="shared" si="2"/>
        <v>0.28627518286620474</v>
      </c>
      <c r="AO8">
        <f t="shared" si="3"/>
        <v>0.28778114304665259</v>
      </c>
      <c r="AP8">
        <f t="shared" si="4"/>
        <v>0.27432916879605002</v>
      </c>
      <c r="AQ8">
        <f t="shared" si="5"/>
        <v>0.28150704058619447</v>
      </c>
      <c r="AR8">
        <f t="shared" si="27"/>
        <v>0.29647752706472802</v>
      </c>
      <c r="AS8">
        <f t="shared" si="28"/>
        <v>0.36688620416413059</v>
      </c>
      <c r="AT8">
        <f t="shared" si="29"/>
        <v>0.38688620416413061</v>
      </c>
      <c r="AU8">
        <f t="shared" si="6"/>
        <v>0.31564733640211884</v>
      </c>
      <c r="AV8">
        <f t="shared" si="7"/>
        <v>0.19710124011259789</v>
      </c>
      <c r="AW8">
        <f t="shared" si="8"/>
        <v>0.434406549646558</v>
      </c>
      <c r="AX8">
        <f t="shared" si="9"/>
        <v>0.18741776017962988</v>
      </c>
      <c r="AY8">
        <f t="shared" si="10"/>
        <v>0.80569816067725153</v>
      </c>
      <c r="AZ8">
        <f t="shared" si="11"/>
        <v>0.19614567366223526</v>
      </c>
      <c r="BA8">
        <f t="shared" si="12"/>
        <v>0.30930733929237353</v>
      </c>
      <c r="BB8">
        <f t="shared" si="13"/>
        <v>0.31046114324268742</v>
      </c>
      <c r="BC8">
        <f t="shared" si="14"/>
        <v>0.17704410538193593</v>
      </c>
      <c r="BD8">
        <f t="shared" si="15"/>
        <v>0.24080305988300502</v>
      </c>
      <c r="BE8">
        <f t="shared" si="16"/>
        <v>0.277270263559735</v>
      </c>
      <c r="BF8">
        <f t="shared" si="17"/>
        <v>0.31847964662520534</v>
      </c>
      <c r="BG8">
        <f t="shared" si="18"/>
        <v>0.25744722839775791</v>
      </c>
      <c r="BH8">
        <f t="shared" si="19"/>
        <v>0.21019913737761184</v>
      </c>
      <c r="BI8">
        <f t="shared" si="20"/>
        <v>0.32388753824540528</v>
      </c>
      <c r="BJ8">
        <f t="shared" si="21"/>
        <v>0.23591028779496878</v>
      </c>
      <c r="BK8">
        <f t="shared" si="22"/>
        <v>0.24040617224394456</v>
      </c>
      <c r="BL8">
        <f t="shared" si="23"/>
        <v>0.26080034662057966</v>
      </c>
      <c r="BM8">
        <f t="shared" si="30"/>
        <v>0.32388753824540528</v>
      </c>
      <c r="BN8">
        <f t="shared" si="31"/>
        <v>0.3438875382454053</v>
      </c>
      <c r="BP8">
        <v>27</v>
      </c>
      <c r="BQ8" s="2">
        <f t="shared" si="32"/>
        <v>0.29647752706472802</v>
      </c>
      <c r="BR8" s="2">
        <f t="shared" si="33"/>
        <v>0.36688620416413059</v>
      </c>
      <c r="BS8" s="2">
        <f t="shared" si="34"/>
        <v>0.32388753824540528</v>
      </c>
      <c r="BT8" s="2">
        <f t="shared" si="35"/>
        <v>0.434406549646558</v>
      </c>
      <c r="BU8" s="1">
        <f t="shared" si="36"/>
        <v>6.1349308080343059</v>
      </c>
      <c r="BV8" s="1">
        <f t="shared" si="37"/>
        <v>7.0566280418480174</v>
      </c>
      <c r="BW8" s="1">
        <f t="shared" si="38"/>
        <v>5.5685378823575711</v>
      </c>
      <c r="BX8" s="1">
        <f t="shared" si="39"/>
        <v>4.7737553942299451</v>
      </c>
      <c r="BY8" s="1">
        <v>6.3495814509697972</v>
      </c>
      <c r="BZ8"/>
      <c r="CA8"/>
      <c r="CB8"/>
      <c r="CG8" s="2">
        <v>4</v>
      </c>
      <c r="CS8" s="2">
        <v>4</v>
      </c>
    </row>
    <row r="9" spans="1:107" x14ac:dyDescent="0.15">
      <c r="A9" t="s">
        <v>18</v>
      </c>
      <c r="B9">
        <v>7877.32</v>
      </c>
      <c r="C9">
        <v>22490.99</v>
      </c>
      <c r="D9">
        <v>25767.040000000001</v>
      </c>
      <c r="E9">
        <v>29018.44</v>
      </c>
      <c r="F9">
        <v>24727.17</v>
      </c>
      <c r="G9">
        <v>25581.18</v>
      </c>
      <c r="H9">
        <v>20949.080000000002</v>
      </c>
      <c r="I9">
        <v>7086.46</v>
      </c>
      <c r="J9">
        <v>13405.61</v>
      </c>
      <c r="K9">
        <v>1573.96</v>
      </c>
      <c r="L9">
        <v>556.41999999999996</v>
      </c>
      <c r="M9">
        <v>12215.72</v>
      </c>
      <c r="N9">
        <v>25601.06</v>
      </c>
      <c r="O9">
        <v>29276.98</v>
      </c>
      <c r="P9">
        <v>9115.68</v>
      </c>
      <c r="Q9">
        <v>10623.300710262534</v>
      </c>
      <c r="R9">
        <v>25337.82</v>
      </c>
      <c r="S9">
        <v>32169.971335394326</v>
      </c>
      <c r="T9">
        <v>32081.39</v>
      </c>
      <c r="U9">
        <v>31809.667439954774</v>
      </c>
      <c r="V9">
        <v>20212.39</v>
      </c>
      <c r="W9">
        <v>18997.547059498866</v>
      </c>
      <c r="X9">
        <v>32892.31</v>
      </c>
      <c r="Y9">
        <v>33848.874149947624</v>
      </c>
      <c r="Z9">
        <v>25498.080000000002</v>
      </c>
      <c r="AA9">
        <v>31124.266234434952</v>
      </c>
      <c r="AB9">
        <v>27833.47</v>
      </c>
      <c r="AC9">
        <v>22911.47180108332</v>
      </c>
      <c r="AD9">
        <v>35442.43</v>
      </c>
      <c r="AE9">
        <v>32002.651515091631</v>
      </c>
      <c r="AF9">
        <v>18261.86</v>
      </c>
      <c r="AG9">
        <v>20349.76331674579</v>
      </c>
      <c r="AH9">
        <v>17199.82</v>
      </c>
      <c r="AI9">
        <v>16471.497097159012</v>
      </c>
      <c r="AK9">
        <v>26</v>
      </c>
      <c r="AL9">
        <f t="shared" si="0"/>
        <v>0.43048087707814164</v>
      </c>
      <c r="AM9">
        <f t="shared" si="1"/>
        <v>0.32574098151962916</v>
      </c>
      <c r="AN9">
        <f t="shared" si="2"/>
        <v>0.34610566069421411</v>
      </c>
      <c r="AO9">
        <f t="shared" si="3"/>
        <v>0.33761086420386871</v>
      </c>
      <c r="AP9">
        <f t="shared" si="4"/>
        <v>0.32168585794363941</v>
      </c>
      <c r="AQ9">
        <f t="shared" si="5"/>
        <v>0.31794309858641912</v>
      </c>
      <c r="AR9">
        <f t="shared" si="27"/>
        <v>0.34659455667098538</v>
      </c>
      <c r="AS9">
        <f t="shared" si="28"/>
        <v>0.43048087707814164</v>
      </c>
      <c r="AT9">
        <f t="shared" si="29"/>
        <v>0.45048087707814166</v>
      </c>
      <c r="AU9">
        <f t="shared" si="6"/>
        <v>0.37961378023486231</v>
      </c>
      <c r="AV9">
        <f t="shared" si="7"/>
        <v>0.23457207773808547</v>
      </c>
      <c r="AW9">
        <f t="shared" si="8"/>
        <v>0.47021339806935414</v>
      </c>
      <c r="AX9">
        <f t="shared" si="9"/>
        <v>0.23750860122891945</v>
      </c>
      <c r="AY9">
        <f t="shared" si="10"/>
        <v>0.9458742732805222</v>
      </c>
      <c r="AZ9">
        <f t="shared" si="11"/>
        <v>0.24170356641628457</v>
      </c>
      <c r="BA9">
        <f t="shared" si="12"/>
        <v>0.33867101735074717</v>
      </c>
      <c r="BB9">
        <f t="shared" si="13"/>
        <v>0.35210811603928915</v>
      </c>
      <c r="BC9">
        <f t="shared" si="14"/>
        <v>0.22360987097090715</v>
      </c>
      <c r="BD9">
        <f t="shared" si="15"/>
        <v>0.28048580690554809</v>
      </c>
      <c r="BE9">
        <f t="shared" si="16"/>
        <v>0.34542419979296979</v>
      </c>
      <c r="BF9">
        <f t="shared" si="17"/>
        <v>0.34413299635783146</v>
      </c>
      <c r="BG9">
        <f t="shared" si="18"/>
        <v>0.30763966505266166</v>
      </c>
      <c r="BH9">
        <f t="shared" si="19"/>
        <v>0.24453255951651409</v>
      </c>
      <c r="BI9">
        <f t="shared" si="20"/>
        <v>0.39098382613207877</v>
      </c>
      <c r="BJ9">
        <f t="shared" si="21"/>
        <v>0.29009106548856078</v>
      </c>
      <c r="BK9">
        <f t="shared" si="22"/>
        <v>0.28978983649012341</v>
      </c>
      <c r="BL9">
        <f t="shared" si="23"/>
        <v>0.32011445328159832</v>
      </c>
      <c r="BM9">
        <f t="shared" si="30"/>
        <v>0.39098382613207877</v>
      </c>
      <c r="BN9">
        <f t="shared" si="31"/>
        <v>0.41098382613207879</v>
      </c>
      <c r="BP9">
        <v>26</v>
      </c>
      <c r="BQ9" s="2">
        <f t="shared" si="32"/>
        <v>0.34659455667098538</v>
      </c>
      <c r="BR9" s="2">
        <f t="shared" si="33"/>
        <v>0.43048087707814164</v>
      </c>
      <c r="BS9" s="2">
        <f t="shared" si="34"/>
        <v>0.39098382613207877</v>
      </c>
      <c r="BT9" s="2">
        <f t="shared" si="35"/>
        <v>0.47021339806935414</v>
      </c>
      <c r="BU9" s="1">
        <f t="shared" si="36"/>
        <v>5.0117029606257359</v>
      </c>
      <c r="BV9" s="1">
        <f t="shared" si="37"/>
        <v>6.3594672914011054</v>
      </c>
      <c r="BW9" s="1">
        <f t="shared" si="38"/>
        <v>6.7096287886673487</v>
      </c>
      <c r="BX9" s="1">
        <f t="shared" si="39"/>
        <v>3.5806848422796134</v>
      </c>
      <c r="BY9" s="1">
        <v>5.1403396322610062</v>
      </c>
      <c r="BZ9"/>
      <c r="CA9"/>
      <c r="CB9"/>
      <c r="CG9" s="2">
        <v>5</v>
      </c>
      <c r="CH9" s="2">
        <v>8.7725511379600363</v>
      </c>
      <c r="CI9" s="2">
        <v>9.1199551354931074</v>
      </c>
      <c r="CJ9" s="2">
        <v>9.6761956909632243</v>
      </c>
      <c r="CK9" s="2">
        <v>-1.2887925939410572</v>
      </c>
      <c r="CL9" s="2">
        <v>8.4916761715342197</v>
      </c>
      <c r="CM9" s="5">
        <f t="shared" ref="CM9:CM40" si="50">CH9*10000</f>
        <v>87725.511379600357</v>
      </c>
      <c r="CN9" s="5">
        <f t="shared" ref="CN9:CN64" si="51">CI9*10000</f>
        <v>91199.551354931071</v>
      </c>
      <c r="CO9" s="5">
        <f t="shared" ref="CO9:CO64" si="52">CJ9*10000</f>
        <v>96761.956909632238</v>
      </c>
      <c r="CP9" s="5">
        <f t="shared" ref="CP9:CP64" si="53">CK9*10000</f>
        <v>-12887.925939410572</v>
      </c>
      <c r="CQ9" s="5">
        <f t="shared" ref="CQ9:CQ64" si="54">CL9*10000</f>
        <v>84916.761715342203</v>
      </c>
      <c r="CS9" s="2">
        <v>5</v>
      </c>
      <c r="CT9" s="2">
        <v>10.29339618600082</v>
      </c>
      <c r="CU9" s="2">
        <v>11.699838788725444</v>
      </c>
      <c r="CV9" s="2">
        <v>13.43096632072738</v>
      </c>
      <c r="CW9" s="2">
        <v>-6.0002962154303621</v>
      </c>
      <c r="CX9" s="2">
        <v>8.5126909925418577</v>
      </c>
      <c r="CY9" s="5">
        <f t="shared" ref="CY9:CY40" si="55">CT9*10000</f>
        <v>102933.9618600082</v>
      </c>
      <c r="CZ9" s="5">
        <f t="shared" ref="CZ9:CZ64" si="56">CU9*10000</f>
        <v>116998.38788725444</v>
      </c>
      <c r="DA9" s="5">
        <f t="shared" ref="DA9:DA64" si="57">CV9*10000</f>
        <v>134309.66320727381</v>
      </c>
      <c r="DB9" s="5">
        <f t="shared" ref="DB9:DB64" si="58">CW9*10000</f>
        <v>-60002.962154303619</v>
      </c>
      <c r="DC9" s="5">
        <f t="shared" ref="DC9:DC64" si="59">CX9*10000</f>
        <v>85126.909925418571</v>
      </c>
    </row>
    <row r="10" spans="1:107" x14ac:dyDescent="0.15">
      <c r="A10" t="s">
        <v>19</v>
      </c>
      <c r="B10">
        <v>9009.9699999999993</v>
      </c>
      <c r="C10">
        <v>25288.01</v>
      </c>
      <c r="D10">
        <v>28401.03</v>
      </c>
      <c r="E10">
        <v>34017.4</v>
      </c>
      <c r="F10">
        <v>28765.5</v>
      </c>
      <c r="G10">
        <v>28163.439999999999</v>
      </c>
      <c r="H10">
        <v>23739.33</v>
      </c>
      <c r="I10">
        <v>8561.8799999999992</v>
      </c>
      <c r="J10">
        <v>12837.74</v>
      </c>
      <c r="K10">
        <v>1896.2</v>
      </c>
      <c r="L10">
        <v>613.82000000000005</v>
      </c>
      <c r="M10">
        <v>14423.85</v>
      </c>
      <c r="N10">
        <v>26228.400000000001</v>
      </c>
      <c r="O10">
        <v>33073.32</v>
      </c>
      <c r="P10">
        <v>10990.59</v>
      </c>
      <c r="Q10">
        <v>12471.747365970627</v>
      </c>
      <c r="R10">
        <v>28539.83</v>
      </c>
      <c r="S10">
        <v>36368.754409408233</v>
      </c>
      <c r="T10">
        <v>37924.51</v>
      </c>
      <c r="U10">
        <v>36273.295829716</v>
      </c>
      <c r="V10">
        <v>20647.22</v>
      </c>
      <c r="W10">
        <v>21230.403505740003</v>
      </c>
      <c r="X10">
        <v>37156.910000000003</v>
      </c>
      <c r="Y10">
        <v>38666.098937818009</v>
      </c>
      <c r="Z10">
        <v>30795.91</v>
      </c>
      <c r="AA10">
        <v>35644.137739431142</v>
      </c>
      <c r="AB10">
        <v>31911.360000000001</v>
      </c>
      <c r="AC10">
        <v>25790.687063049758</v>
      </c>
      <c r="AD10">
        <v>41355.410000000003</v>
      </c>
      <c r="AE10">
        <v>36944.026739468944</v>
      </c>
      <c r="AF10">
        <v>20862.5</v>
      </c>
      <c r="AG10">
        <v>23004.830725689815</v>
      </c>
      <c r="AH10">
        <v>20020.57</v>
      </c>
      <c r="AI10">
        <v>18593.606043300755</v>
      </c>
      <c r="AK10">
        <v>25</v>
      </c>
      <c r="AL10">
        <f t="shared" si="0"/>
        <v>0.48401625381367447</v>
      </c>
      <c r="AM10">
        <f t="shared" si="1"/>
        <v>0.35903927608170877</v>
      </c>
      <c r="AN10">
        <f t="shared" si="2"/>
        <v>0.40572872635811436</v>
      </c>
      <c r="AO10">
        <f t="shared" si="3"/>
        <v>0.39274794949265873</v>
      </c>
      <c r="AP10">
        <f t="shared" si="4"/>
        <v>0.35415803176570476</v>
      </c>
      <c r="AQ10">
        <f t="shared" si="5"/>
        <v>0.36029057784711965</v>
      </c>
      <c r="AR10">
        <f t="shared" si="27"/>
        <v>0.39266346922649675</v>
      </c>
      <c r="AS10">
        <f t="shared" si="28"/>
        <v>0.48401625381367447</v>
      </c>
      <c r="AT10">
        <f t="shared" si="29"/>
        <v>0.50401625381367443</v>
      </c>
      <c r="AU10">
        <f t="shared" si="6"/>
        <v>0.43419700754859547</v>
      </c>
      <c r="AV10">
        <f t="shared" si="7"/>
        <v>0.28341061417748198</v>
      </c>
      <c r="AW10">
        <f t="shared" si="8"/>
        <v>0.45029486527885487</v>
      </c>
      <c r="AX10">
        <f t="shared" si="9"/>
        <v>0.28613421538684403</v>
      </c>
      <c r="AY10">
        <f t="shared" si="10"/>
        <v>1.0434501750926461</v>
      </c>
      <c r="AZ10">
        <f t="shared" si="11"/>
        <v>0.28539422862127872</v>
      </c>
      <c r="BA10">
        <f t="shared" si="12"/>
        <v>0.34696996575463429</v>
      </c>
      <c r="BB10">
        <f t="shared" si="13"/>
        <v>0.39776590332624956</v>
      </c>
      <c r="BC10">
        <f t="shared" si="14"/>
        <v>0.26960187411077857</v>
      </c>
      <c r="BD10">
        <f t="shared" si="15"/>
        <v>0.31593156974424669</v>
      </c>
      <c r="BE10">
        <f t="shared" si="16"/>
        <v>0.40833777835968088</v>
      </c>
      <c r="BF10">
        <f t="shared" si="17"/>
        <v>0.3515363440473564</v>
      </c>
      <c r="BG10">
        <f t="shared" si="18"/>
        <v>0.34752619523505335</v>
      </c>
      <c r="BH10">
        <f t="shared" si="19"/>
        <v>0.29533999010671436</v>
      </c>
      <c r="BI10">
        <f t="shared" si="20"/>
        <v>0.44826698323558556</v>
      </c>
      <c r="BJ10">
        <f t="shared" si="21"/>
        <v>0.3384879352407914</v>
      </c>
      <c r="BK10">
        <f t="shared" si="22"/>
        <v>0.33105830752043874</v>
      </c>
      <c r="BL10">
        <f t="shared" si="23"/>
        <v>0.37261284245625642</v>
      </c>
      <c r="BM10">
        <f t="shared" si="30"/>
        <v>0.44826698323558556</v>
      </c>
      <c r="BN10">
        <f t="shared" si="31"/>
        <v>0.46826698323558558</v>
      </c>
      <c r="BP10">
        <v>25</v>
      </c>
      <c r="BQ10" s="2">
        <f t="shared" si="32"/>
        <v>0.39266346922649675</v>
      </c>
      <c r="BR10" s="2">
        <f t="shared" si="33"/>
        <v>0.48401625381367447</v>
      </c>
      <c r="BS10" s="2">
        <f t="shared" si="34"/>
        <v>0.44826698323558556</v>
      </c>
      <c r="BT10" s="2">
        <f t="shared" si="35"/>
        <v>0.45029486527885487</v>
      </c>
      <c r="BU10" s="1">
        <f t="shared" si="36"/>
        <v>4.6068912555511377</v>
      </c>
      <c r="BV10" s="1">
        <f t="shared" si="37"/>
        <v>5.3535376735532827</v>
      </c>
      <c r="BW10" s="1">
        <f t="shared" si="38"/>
        <v>5.728315710350679</v>
      </c>
      <c r="BX10" s="1">
        <f t="shared" si="39"/>
        <v>-1.9918532790499266</v>
      </c>
      <c r="BY10" s="1">
        <v>4.359423960736768</v>
      </c>
      <c r="BZ10"/>
      <c r="CA10"/>
      <c r="CB10"/>
      <c r="CG10" s="2">
        <v>6</v>
      </c>
      <c r="CS10" s="2">
        <v>6</v>
      </c>
    </row>
    <row r="11" spans="1:107" x14ac:dyDescent="0.15">
      <c r="A11" t="s">
        <v>20</v>
      </c>
      <c r="B11">
        <v>9921.86</v>
      </c>
      <c r="C11">
        <v>27389.16</v>
      </c>
      <c r="D11">
        <v>30616.97</v>
      </c>
      <c r="E11">
        <v>38735.86</v>
      </c>
      <c r="F11">
        <v>32309.42</v>
      </c>
      <c r="G11">
        <v>31544.38</v>
      </c>
      <c r="H11">
        <v>27065.119999999999</v>
      </c>
      <c r="I11">
        <v>9994.2199999999993</v>
      </c>
      <c r="J11">
        <v>13077.75</v>
      </c>
      <c r="K11">
        <v>2208.39</v>
      </c>
      <c r="L11">
        <v>646.38</v>
      </c>
      <c r="M11">
        <v>16545.41</v>
      </c>
      <c r="N11">
        <v>28417.31</v>
      </c>
      <c r="O11">
        <v>36773.199999999997</v>
      </c>
      <c r="P11">
        <v>12817.93</v>
      </c>
      <c r="Q11">
        <v>14216.355996161526</v>
      </c>
      <c r="R11">
        <v>32792.519999999997</v>
      </c>
      <c r="S11">
        <v>39990.839699100026</v>
      </c>
      <c r="T11">
        <v>43269.91</v>
      </c>
      <c r="U11">
        <v>40307.545370987347</v>
      </c>
      <c r="V11">
        <v>20270.490000000002</v>
      </c>
      <c r="W11">
        <v>23280.626626998852</v>
      </c>
      <c r="X11">
        <v>40369.019999999997</v>
      </c>
      <c r="Y11">
        <v>43010.400212580011</v>
      </c>
      <c r="Z11">
        <v>35906.300000000003</v>
      </c>
      <c r="AA11">
        <v>39844.669007719676</v>
      </c>
      <c r="AB11">
        <v>35348.699999999997</v>
      </c>
      <c r="AC11">
        <v>28317.210656120686</v>
      </c>
      <c r="AD11">
        <v>46590.12</v>
      </c>
      <c r="AE11">
        <v>41516.331102444026</v>
      </c>
      <c r="AF11">
        <v>23091.67</v>
      </c>
      <c r="AG11">
        <v>25347.424255358692</v>
      </c>
      <c r="AH11">
        <v>22465.83</v>
      </c>
      <c r="AI11">
        <v>20551.658778337467</v>
      </c>
      <c r="AK11">
        <v>24</v>
      </c>
      <c r="AL11">
        <f t="shared" si="0"/>
        <v>0.5242325757662758</v>
      </c>
      <c r="AM11">
        <f t="shared" si="1"/>
        <v>0.38705267888577971</v>
      </c>
      <c r="AN11">
        <f t="shared" si="2"/>
        <v>0.46200624216389924</v>
      </c>
      <c r="AO11">
        <f t="shared" si="3"/>
        <v>0.44113463886590176</v>
      </c>
      <c r="AP11">
        <f t="shared" si="4"/>
        <v>0.39667368524830288</v>
      </c>
      <c r="AQ11">
        <f t="shared" si="5"/>
        <v>0.41076591985964361</v>
      </c>
      <c r="AR11">
        <f t="shared" si="27"/>
        <v>0.43697762346496716</v>
      </c>
      <c r="AS11">
        <f t="shared" si="28"/>
        <v>0.5242325757662758</v>
      </c>
      <c r="AT11">
        <f t="shared" si="29"/>
        <v>0.54423257576627582</v>
      </c>
      <c r="AU11">
        <f t="shared" si="6"/>
        <v>0.47814164989629354</v>
      </c>
      <c r="AV11">
        <f t="shared" si="7"/>
        <v>0.33082314029452342</v>
      </c>
      <c r="AW11">
        <f t="shared" si="8"/>
        <v>0.45871342420087524</v>
      </c>
      <c r="AX11">
        <f t="shared" si="9"/>
        <v>0.33324329707739292</v>
      </c>
      <c r="AY11">
        <f t="shared" si="10"/>
        <v>1.098799850406283</v>
      </c>
      <c r="AZ11">
        <f t="shared" si="11"/>
        <v>0.32737199320381111</v>
      </c>
      <c r="BA11">
        <f t="shared" si="12"/>
        <v>0.37592659397976336</v>
      </c>
      <c r="BB11">
        <f t="shared" si="13"/>
        <v>0.44226358636498664</v>
      </c>
      <c r="BC11">
        <f t="shared" si="14"/>
        <v>0.31442697345827408</v>
      </c>
      <c r="BD11">
        <f t="shared" si="15"/>
        <v>0.36300820010033708</v>
      </c>
      <c r="BE11">
        <f t="shared" si="16"/>
        <v>0.46589234558925979</v>
      </c>
      <c r="BF11">
        <f t="shared" si="17"/>
        <v>0.34512219788661608</v>
      </c>
      <c r="BG11">
        <f t="shared" si="18"/>
        <v>0.37756885397541856</v>
      </c>
      <c r="BH11">
        <f t="shared" si="19"/>
        <v>0.34434982719356949</v>
      </c>
      <c r="BI11">
        <f t="shared" si="20"/>
        <v>0.49655217171251059</v>
      </c>
      <c r="BJ11">
        <f t="shared" si="21"/>
        <v>0.38133326501709697</v>
      </c>
      <c r="BK11">
        <f t="shared" si="22"/>
        <v>0.36643207611841772</v>
      </c>
      <c r="BL11">
        <f t="shared" si="23"/>
        <v>0.41812279942274572</v>
      </c>
      <c r="BM11">
        <f t="shared" si="30"/>
        <v>0.49655217171251059</v>
      </c>
      <c r="BN11">
        <f t="shared" si="31"/>
        <v>0.51655217171251055</v>
      </c>
      <c r="BP11">
        <v>24</v>
      </c>
      <c r="BQ11" s="2">
        <f t="shared" si="32"/>
        <v>0.43697762346496716</v>
      </c>
      <c r="BR11" s="2">
        <f t="shared" si="33"/>
        <v>0.5242325757662758</v>
      </c>
      <c r="BS11" s="2">
        <f t="shared" si="34"/>
        <v>0.49655217171251059</v>
      </c>
      <c r="BT11" s="2">
        <f t="shared" si="35"/>
        <v>0.45871342420087524</v>
      </c>
      <c r="BU11" s="1">
        <f t="shared" si="36"/>
        <v>4.4314154238470405</v>
      </c>
      <c r="BV11" s="1">
        <f t="shared" si="37"/>
        <v>4.0216321952601328</v>
      </c>
      <c r="BW11" s="1">
        <f t="shared" si="38"/>
        <v>4.8285188476925036</v>
      </c>
      <c r="BX11" s="1">
        <f t="shared" si="39"/>
        <v>0.84185589220203694</v>
      </c>
      <c r="BY11" s="1">
        <v>3.8100931836553018</v>
      </c>
      <c r="BZ11"/>
      <c r="CA11"/>
      <c r="CB11"/>
      <c r="CG11" s="2">
        <v>7</v>
      </c>
      <c r="CH11" s="2">
        <v>6.1349308080343059</v>
      </c>
      <c r="CI11" s="2">
        <v>7.0566280418480174</v>
      </c>
      <c r="CJ11" s="2">
        <v>5.5685378823575711</v>
      </c>
      <c r="CK11" s="2">
        <v>4.7737553942299451</v>
      </c>
      <c r="CL11" s="2">
        <v>6.3495814509697972</v>
      </c>
      <c r="CM11" s="5">
        <f t="shared" ref="CM11:CM42" si="60">CH11*10000</f>
        <v>61349.308080343057</v>
      </c>
      <c r="CN11" s="5">
        <f t="shared" ref="CN11:CN64" si="61">CI11*10000</f>
        <v>70566.280418480179</v>
      </c>
      <c r="CO11" s="5">
        <f t="shared" ref="CO11:CO64" si="62">CJ11*10000</f>
        <v>55685.378823575709</v>
      </c>
      <c r="CP11" s="5">
        <f t="shared" ref="CP11:CP64" si="63">CK11*10000</f>
        <v>47737.553942299448</v>
      </c>
      <c r="CQ11" s="5">
        <f t="shared" ref="CQ11:CQ64" si="64">CL11*10000</f>
        <v>63495.814509697972</v>
      </c>
      <c r="CS11" s="2">
        <v>7</v>
      </c>
      <c r="CT11" s="2">
        <v>7.3751677841332297</v>
      </c>
      <c r="CU11" s="2">
        <v>6.6722350453238821</v>
      </c>
      <c r="CV11" s="2">
        <v>8.6715360647663058</v>
      </c>
      <c r="CW11" s="2">
        <v>12.301510391052711</v>
      </c>
      <c r="CX11" s="2">
        <v>6.3645875049000349</v>
      </c>
      <c r="CY11" s="5">
        <f t="shared" ref="CY11:CY42" si="65">CT11*10000</f>
        <v>73751.67784133229</v>
      </c>
      <c r="CZ11" s="5">
        <f t="shared" ref="CZ11:CZ64" si="66">CU11*10000</f>
        <v>66722.350453238818</v>
      </c>
      <c r="DA11" s="5">
        <f t="shared" ref="DA11:DA64" si="67">CV11*10000</f>
        <v>86715.360647663052</v>
      </c>
      <c r="DB11" s="5">
        <f t="shared" ref="DB11:DB64" si="68">CW11*10000</f>
        <v>123015.1039105271</v>
      </c>
      <c r="DC11" s="5">
        <f t="shared" ref="DC11:DC64" si="69">CX11*10000</f>
        <v>63645.875049000351</v>
      </c>
    </row>
    <row r="12" spans="1:107" x14ac:dyDescent="0.15">
      <c r="A12" t="s">
        <v>21</v>
      </c>
      <c r="B12">
        <v>10645.48</v>
      </c>
      <c r="C12">
        <v>28819.38</v>
      </c>
      <c r="D12">
        <v>32587.63</v>
      </c>
      <c r="E12">
        <v>42777.86</v>
      </c>
      <c r="F12">
        <v>35374.28</v>
      </c>
      <c r="G12">
        <v>35500.129999999997</v>
      </c>
      <c r="H12">
        <v>29836.31</v>
      </c>
      <c r="I12">
        <v>11369.35</v>
      </c>
      <c r="J12">
        <v>13737.31</v>
      </c>
      <c r="K12">
        <v>2508.9299999999998</v>
      </c>
      <c r="L12">
        <v>654.9</v>
      </c>
      <c r="M12">
        <v>18671.45</v>
      </c>
      <c r="N12">
        <v>32855.339999999997</v>
      </c>
      <c r="O12">
        <v>39310.1</v>
      </c>
      <c r="P12">
        <v>14589.89</v>
      </c>
      <c r="Q12">
        <v>15893.697227974382</v>
      </c>
      <c r="R12">
        <v>36758.33</v>
      </c>
      <c r="S12">
        <v>43224.623441777563</v>
      </c>
      <c r="T12">
        <v>48093.88</v>
      </c>
      <c r="U12">
        <v>44092.940530958338</v>
      </c>
      <c r="V12">
        <v>22872.17</v>
      </c>
      <c r="W12">
        <v>25310.504556843738</v>
      </c>
      <c r="X12">
        <v>42598.25</v>
      </c>
      <c r="Y12">
        <v>47065.872341943701</v>
      </c>
      <c r="Z12">
        <v>40777.5</v>
      </c>
      <c r="AA12">
        <v>43901.558454664897</v>
      </c>
      <c r="AB12">
        <v>38190.339999999997</v>
      </c>
      <c r="AC12">
        <v>30645.501976213778</v>
      </c>
      <c r="AD12">
        <v>51157.23</v>
      </c>
      <c r="AE12">
        <v>45871.040190918793</v>
      </c>
      <c r="AF12">
        <v>25063.01</v>
      </c>
      <c r="AG12">
        <v>27505.555909558312</v>
      </c>
      <c r="AH12">
        <v>24520.47</v>
      </c>
      <c r="AI12">
        <v>22465.201502713528</v>
      </c>
      <c r="AK12">
        <v>23</v>
      </c>
      <c r="AL12">
        <f t="shared" si="0"/>
        <v>0.55160719822685678</v>
      </c>
      <c r="AM12">
        <f t="shared" si="1"/>
        <v>0.41196530845601642</v>
      </c>
      <c r="AN12">
        <f t="shared" si="2"/>
        <v>0.51021555598387081</v>
      </c>
      <c r="AO12">
        <f t="shared" si="3"/>
        <v>0.48298051258553359</v>
      </c>
      <c r="AP12">
        <f t="shared" si="4"/>
        <v>0.44641763109288668</v>
      </c>
      <c r="AQ12">
        <f t="shared" si="5"/>
        <v>0.45282412649075576</v>
      </c>
      <c r="AR12">
        <f t="shared" si="27"/>
        <v>0.47600172213932002</v>
      </c>
      <c r="AS12">
        <f t="shared" si="28"/>
        <v>0.55160719822685678</v>
      </c>
      <c r="AT12">
        <f t="shared" si="29"/>
        <v>0.57160719822685679</v>
      </c>
      <c r="AU12">
        <f t="shared" si="6"/>
        <v>0.51301342400900585</v>
      </c>
      <c r="AV12">
        <f t="shared" si="7"/>
        <v>0.37634193264782445</v>
      </c>
      <c r="AW12">
        <f t="shared" si="8"/>
        <v>0.48184806326844642</v>
      </c>
      <c r="AX12">
        <f t="shared" si="9"/>
        <v>0.37859440829580981</v>
      </c>
      <c r="AY12">
        <f t="shared" si="10"/>
        <v>1.1132832421038317</v>
      </c>
      <c r="AZ12">
        <f t="shared" si="11"/>
        <v>0.36943840028777158</v>
      </c>
      <c r="BA12">
        <f t="shared" si="12"/>
        <v>0.43463635580732579</v>
      </c>
      <c r="BB12">
        <f t="shared" si="13"/>
        <v>0.47277435214684232</v>
      </c>
      <c r="BC12">
        <f t="shared" si="14"/>
        <v>0.35789358779374969</v>
      </c>
      <c r="BD12">
        <f t="shared" si="15"/>
        <v>0.40690911256573831</v>
      </c>
      <c r="BE12">
        <f t="shared" si="16"/>
        <v>0.51783261304884587</v>
      </c>
      <c r="BF12">
        <f t="shared" si="17"/>
        <v>0.38941799536352217</v>
      </c>
      <c r="BG12">
        <f t="shared" si="18"/>
        <v>0.39841869913756578</v>
      </c>
      <c r="BH12">
        <f t="shared" si="19"/>
        <v>0.39106577615587734</v>
      </c>
      <c r="BI12">
        <f t="shared" si="20"/>
        <v>0.536469410910137</v>
      </c>
      <c r="BJ12">
        <f t="shared" si="21"/>
        <v>0.41871438719476539</v>
      </c>
      <c r="BK12">
        <f t="shared" si="22"/>
        <v>0.39771444802721778</v>
      </c>
      <c r="BL12">
        <f t="shared" si="23"/>
        <v>0.45636273218311779</v>
      </c>
      <c r="BM12">
        <f t="shared" si="30"/>
        <v>0.536469410910137</v>
      </c>
      <c r="BN12">
        <f t="shared" si="31"/>
        <v>0.55646941091013702</v>
      </c>
      <c r="BP12">
        <v>23</v>
      </c>
      <c r="BQ12" s="2">
        <f t="shared" si="32"/>
        <v>0.47600172213932002</v>
      </c>
      <c r="BR12" s="2">
        <f t="shared" si="33"/>
        <v>0.55160719822685678</v>
      </c>
      <c r="BS12" s="2">
        <f t="shared" si="34"/>
        <v>0.536469410910137</v>
      </c>
      <c r="BT12" s="2">
        <f t="shared" si="35"/>
        <v>0.48184806326844642</v>
      </c>
      <c r="BU12" s="1">
        <f t="shared" si="36"/>
        <v>3.9024098674352858</v>
      </c>
      <c r="BV12" s="1">
        <f t="shared" si="37"/>
        <v>2.7374622460580977</v>
      </c>
      <c r="BW12" s="1">
        <f t="shared" si="38"/>
        <v>3.9917239197626406</v>
      </c>
      <c r="BX12" s="1">
        <f t="shared" si="39"/>
        <v>2.3134639067571183</v>
      </c>
      <c r="BY12" s="1">
        <v>3.4016717826356966</v>
      </c>
      <c r="BZ12"/>
      <c r="CA12"/>
      <c r="CB12"/>
      <c r="CG12" s="2">
        <v>8</v>
      </c>
      <c r="CS12" s="2">
        <v>8</v>
      </c>
    </row>
    <row r="13" spans="1:107" x14ac:dyDescent="0.15">
      <c r="A13" t="s">
        <v>22</v>
      </c>
      <c r="B13">
        <v>11297.85</v>
      </c>
      <c r="C13">
        <v>29770.89</v>
      </c>
      <c r="D13">
        <v>34382.480000000003</v>
      </c>
      <c r="E13">
        <v>46014.85</v>
      </c>
      <c r="F13">
        <v>37997.480000000003</v>
      </c>
      <c r="G13">
        <v>38851.82</v>
      </c>
      <c r="H13">
        <v>33209.449999999997</v>
      </c>
      <c r="I13">
        <v>12702.09</v>
      </c>
      <c r="J13">
        <v>12917.57</v>
      </c>
      <c r="K13">
        <v>2801.64</v>
      </c>
      <c r="L13">
        <v>640.86</v>
      </c>
      <c r="M13">
        <v>20880.93</v>
      </c>
      <c r="N13">
        <v>37085.83</v>
      </c>
      <c r="O13">
        <v>40772.19</v>
      </c>
      <c r="P13">
        <v>16330.07</v>
      </c>
      <c r="Q13">
        <v>17652.385755273826</v>
      </c>
      <c r="R13">
        <v>40498.53</v>
      </c>
      <c r="S13">
        <v>46448.953358190745</v>
      </c>
      <c r="T13">
        <v>52458.21</v>
      </c>
      <c r="U13">
        <v>48035.564023882369</v>
      </c>
      <c r="V13">
        <v>25315.39</v>
      </c>
      <c r="W13">
        <v>27573.810783929988</v>
      </c>
      <c r="X13">
        <v>46507.03</v>
      </c>
      <c r="Y13">
        <v>51262.773319128064</v>
      </c>
      <c r="Z13">
        <v>45461.91</v>
      </c>
      <c r="AA13">
        <v>48229.478659568857</v>
      </c>
      <c r="AB13">
        <v>40532.81</v>
      </c>
      <c r="AC13">
        <v>33057.238486571288</v>
      </c>
      <c r="AD13">
        <v>55163.39</v>
      </c>
      <c r="AE13">
        <v>50433.667126872642</v>
      </c>
      <c r="AF13">
        <v>26916.1</v>
      </c>
      <c r="AG13">
        <v>29730.067112446111</v>
      </c>
      <c r="AH13">
        <v>26221.22</v>
      </c>
      <c r="AI13">
        <v>24552.577951808598</v>
      </c>
      <c r="AK13">
        <v>22</v>
      </c>
      <c r="AL13">
        <f t="shared" si="0"/>
        <v>0.56981924044236709</v>
      </c>
      <c r="AM13">
        <f t="shared" si="1"/>
        <v>0.43465538852266383</v>
      </c>
      <c r="AN13">
        <f t="shared" si="2"/>
        <v>0.54882343988840054</v>
      </c>
      <c r="AO13">
        <f t="shared" si="3"/>
        <v>0.51879620920506553</v>
      </c>
      <c r="AP13">
        <f t="shared" si="4"/>
        <v>0.48856546294470576</v>
      </c>
      <c r="AQ13">
        <f t="shared" si="5"/>
        <v>0.5040180969928395</v>
      </c>
      <c r="AR13">
        <f t="shared" si="27"/>
        <v>0.51077963966600703</v>
      </c>
      <c r="AS13">
        <f t="shared" si="28"/>
        <v>0.56981924044236709</v>
      </c>
      <c r="AT13">
        <f t="shared" si="29"/>
        <v>0.58981924044236711</v>
      </c>
      <c r="AU13">
        <f t="shared" si="6"/>
        <v>0.54445160879924126</v>
      </c>
      <c r="AV13">
        <f t="shared" si="7"/>
        <v>0.4204575546769696</v>
      </c>
      <c r="AW13">
        <f t="shared" si="8"/>
        <v>0.45309497176918812</v>
      </c>
      <c r="AX13">
        <f t="shared" si="9"/>
        <v>0.42276398227845041</v>
      </c>
      <c r="AY13">
        <f t="shared" si="10"/>
        <v>1.0894162445177302</v>
      </c>
      <c r="AZ13">
        <f t="shared" si="11"/>
        <v>0.41315577396082992</v>
      </c>
      <c r="BA13">
        <f t="shared" si="12"/>
        <v>0.49060061479473349</v>
      </c>
      <c r="BB13">
        <f t="shared" si="13"/>
        <v>0.49035860282365001</v>
      </c>
      <c r="BC13">
        <f t="shared" si="14"/>
        <v>0.40058063091792179</v>
      </c>
      <c r="BD13">
        <f t="shared" si="15"/>
        <v>0.44831255670529452</v>
      </c>
      <c r="BE13">
        <f t="shared" si="16"/>
        <v>0.56482388112926429</v>
      </c>
      <c r="BF13">
        <f t="shared" si="17"/>
        <v>0.43101587762095839</v>
      </c>
      <c r="BG13">
        <f t="shared" si="18"/>
        <v>0.43497726768944134</v>
      </c>
      <c r="BH13">
        <f t="shared" si="19"/>
        <v>0.43599036526708707</v>
      </c>
      <c r="BI13">
        <f t="shared" si="20"/>
        <v>0.56937468226867094</v>
      </c>
      <c r="BJ13">
        <f t="shared" si="21"/>
        <v>0.4515042163040463</v>
      </c>
      <c r="BK13">
        <f t="shared" si="22"/>
        <v>0.4271203600264053</v>
      </c>
      <c r="BL13">
        <f t="shared" si="23"/>
        <v>0.48801624113953007</v>
      </c>
      <c r="BM13">
        <f t="shared" si="30"/>
        <v>0.56937468226867094</v>
      </c>
      <c r="BN13">
        <f t="shared" si="31"/>
        <v>0.58937468226867096</v>
      </c>
      <c r="BP13">
        <v>22</v>
      </c>
      <c r="BQ13" s="2">
        <f t="shared" si="32"/>
        <v>0.51077963966600703</v>
      </c>
      <c r="BR13" s="2">
        <f t="shared" si="33"/>
        <v>0.56981924044236709</v>
      </c>
      <c r="BS13" s="2">
        <f t="shared" si="34"/>
        <v>0.56937468226867094</v>
      </c>
      <c r="BT13" s="2">
        <f t="shared" si="35"/>
        <v>0.45309497176918812</v>
      </c>
      <c r="BU13" s="1">
        <f t="shared" si="36"/>
        <v>3.4777917526687019</v>
      </c>
      <c r="BV13" s="1">
        <f t="shared" si="37"/>
        <v>1.8212042215510316</v>
      </c>
      <c r="BW13" s="1">
        <f t="shared" si="38"/>
        <v>3.2905271358533938</v>
      </c>
      <c r="BX13" s="1">
        <f t="shared" si="39"/>
        <v>-2.875309149925831</v>
      </c>
      <c r="BY13" s="1">
        <v>3.0803554891366227</v>
      </c>
      <c r="BZ13"/>
      <c r="CA13"/>
      <c r="CB13"/>
      <c r="CG13" s="2">
        <v>9</v>
      </c>
      <c r="CH13" s="2">
        <v>5.0117029606257359</v>
      </c>
      <c r="CI13" s="2">
        <v>6.3594672914011054</v>
      </c>
      <c r="CJ13" s="2">
        <v>6.7096287886673487</v>
      </c>
      <c r="CK13" s="2">
        <v>3.5806848422796134</v>
      </c>
      <c r="CL13" s="2">
        <v>5.1403396322610062</v>
      </c>
      <c r="CM13" s="5">
        <f t="shared" ref="CM13:CM44" si="70">CH13*10000</f>
        <v>50117.029606257362</v>
      </c>
      <c r="CN13" s="5">
        <f t="shared" ref="CN13:CN64" si="71">CI13*10000</f>
        <v>63594.672914011055</v>
      </c>
      <c r="CO13" s="5">
        <f t="shared" ref="CO13:CO64" si="72">CJ13*10000</f>
        <v>67096.287886673483</v>
      </c>
      <c r="CP13" s="5">
        <f t="shared" ref="CP13:CP64" si="73">CK13*10000</f>
        <v>35806.848422796131</v>
      </c>
      <c r="CQ13" s="5">
        <f t="shared" ref="CQ13:CQ64" si="74">CL13*10000</f>
        <v>51403.39632261006</v>
      </c>
      <c r="CS13" s="2">
        <v>9</v>
      </c>
      <c r="CT13" s="2">
        <v>5.4031840422598618</v>
      </c>
      <c r="CU13" s="2">
        <v>5.6865803491838172</v>
      </c>
      <c r="CV13" s="2">
        <v>6.6893327844864903</v>
      </c>
      <c r="CW13" s="2">
        <v>3.9477957660530971</v>
      </c>
      <c r="CX13" s="2">
        <v>5.1519536548496232</v>
      </c>
      <c r="CY13" s="5">
        <f t="shared" ref="CY13:CY44" si="75">CT13*10000</f>
        <v>54031.840422598616</v>
      </c>
      <c r="CZ13" s="5">
        <f t="shared" ref="CZ13:CZ64" si="76">CU13*10000</f>
        <v>56865.803491838175</v>
      </c>
      <c r="DA13" s="5">
        <f t="shared" ref="DA13:DA64" si="77">CV13*10000</f>
        <v>66893.327844864907</v>
      </c>
      <c r="DB13" s="5">
        <f t="shared" ref="DB13:DB64" si="78">CW13*10000</f>
        <v>39477.95766053097</v>
      </c>
      <c r="DC13" s="5">
        <f t="shared" ref="DC13:DC64" si="79">CX13*10000</f>
        <v>51519.536548496231</v>
      </c>
    </row>
    <row r="14" spans="1:107" x14ac:dyDescent="0.15">
      <c r="A14" t="s">
        <v>23</v>
      </c>
      <c r="B14">
        <v>12131.83</v>
      </c>
      <c r="C14">
        <v>31244.81</v>
      </c>
      <c r="D14">
        <v>38463.629999999997</v>
      </c>
      <c r="E14">
        <v>48852.46</v>
      </c>
      <c r="F14">
        <v>40458.67</v>
      </c>
      <c r="G14">
        <v>42010.43</v>
      </c>
      <c r="H14">
        <v>36434</v>
      </c>
      <c r="I14">
        <v>14112.59</v>
      </c>
      <c r="J14">
        <v>16040.62</v>
      </c>
      <c r="K14">
        <v>3112.93</v>
      </c>
      <c r="L14">
        <v>606.75</v>
      </c>
      <c r="M14">
        <v>23413.75</v>
      </c>
      <c r="N14">
        <v>41058.33</v>
      </c>
      <c r="O14">
        <v>43086.71</v>
      </c>
      <c r="P14">
        <v>18194.91</v>
      </c>
      <c r="Q14">
        <v>19925.785779975169</v>
      </c>
      <c r="R14">
        <v>44919.39</v>
      </c>
      <c r="S14">
        <v>50641.924608074092</v>
      </c>
      <c r="T14">
        <v>56784.35</v>
      </c>
      <c r="U14">
        <v>53240.662286568513</v>
      </c>
      <c r="V14">
        <v>27832.07</v>
      </c>
      <c r="W14">
        <v>30751.06925350333</v>
      </c>
      <c r="X14">
        <v>51319.61</v>
      </c>
      <c r="Y14">
        <v>56771.479716467038</v>
      </c>
      <c r="Z14">
        <v>50393.38</v>
      </c>
      <c r="AA14">
        <v>53994.053401363075</v>
      </c>
      <c r="AB14">
        <v>42714.79</v>
      </c>
      <c r="AC14">
        <v>36288.23750432457</v>
      </c>
      <c r="AD14">
        <v>59138.2</v>
      </c>
      <c r="AE14">
        <v>56403.719210995885</v>
      </c>
      <c r="AF14">
        <v>29744.54</v>
      </c>
      <c r="AG14">
        <v>32682.48923488766</v>
      </c>
      <c r="AH14">
        <v>27768.63</v>
      </c>
      <c r="AI14">
        <v>27411.930122946233</v>
      </c>
      <c r="AK14">
        <v>21</v>
      </c>
      <c r="AL14">
        <f t="shared" si="0"/>
        <v>0.59803028737018205</v>
      </c>
      <c r="AM14">
        <f t="shared" si="1"/>
        <v>0.48624834629852143</v>
      </c>
      <c r="AN14">
        <f t="shared" si="2"/>
        <v>0.58266788100386058</v>
      </c>
      <c r="AO14">
        <f t="shared" si="3"/>
        <v>0.5523999124541602</v>
      </c>
      <c r="AP14">
        <f t="shared" si="4"/>
        <v>0.52828529478042874</v>
      </c>
      <c r="AQ14">
        <f t="shared" si="5"/>
        <v>0.55295692478608094</v>
      </c>
      <c r="AR14">
        <f t="shared" si="27"/>
        <v>0.55009810778220569</v>
      </c>
      <c r="AS14">
        <f t="shared" si="28"/>
        <v>0.59803028737018205</v>
      </c>
      <c r="AT14">
        <f t="shared" si="29"/>
        <v>0.61803028737018206</v>
      </c>
      <c r="AU14">
        <f t="shared" si="6"/>
        <v>0.58464171158042455</v>
      </c>
      <c r="AV14">
        <f t="shared" si="7"/>
        <v>0.46714714519883377</v>
      </c>
      <c r="AW14">
        <f t="shared" si="8"/>
        <v>0.56263865928810719</v>
      </c>
      <c r="AX14">
        <f t="shared" si="9"/>
        <v>0.46973725509132391</v>
      </c>
      <c r="AY14">
        <f t="shared" si="10"/>
        <v>1.0314316798694454</v>
      </c>
      <c r="AZ14">
        <f t="shared" si="11"/>
        <v>0.463270841029369</v>
      </c>
      <c r="BA14">
        <f t="shared" si="12"/>
        <v>0.5431519785439628</v>
      </c>
      <c r="BB14">
        <f t="shared" si="13"/>
        <v>0.51819485084975292</v>
      </c>
      <c r="BC14">
        <f t="shared" si="14"/>
        <v>0.44632561448265712</v>
      </c>
      <c r="BD14">
        <f t="shared" si="15"/>
        <v>0.49725080333884319</v>
      </c>
      <c r="BE14">
        <f t="shared" si="16"/>
        <v>0.6114039528684363</v>
      </c>
      <c r="BF14">
        <f t="shared" si="17"/>
        <v>0.47386447836900591</v>
      </c>
      <c r="BG14">
        <f t="shared" si="18"/>
        <v>0.47998901965332408</v>
      </c>
      <c r="BH14">
        <f t="shared" si="19"/>
        <v>0.48328431764620355</v>
      </c>
      <c r="BI14">
        <f t="shared" si="20"/>
        <v>0.60002550981348202</v>
      </c>
      <c r="BJ14">
        <f t="shared" si="21"/>
        <v>0.48403745028418216</v>
      </c>
      <c r="BK14">
        <f t="shared" si="22"/>
        <v>0.47200369420606308</v>
      </c>
      <c r="BL14">
        <f t="shared" si="23"/>
        <v>0.51681586265606205</v>
      </c>
      <c r="BM14">
        <f t="shared" si="30"/>
        <v>0.6114039528684363</v>
      </c>
      <c r="BN14">
        <f t="shared" si="31"/>
        <v>0.63140395286843631</v>
      </c>
      <c r="BP14">
        <v>21</v>
      </c>
      <c r="BQ14" s="2">
        <f t="shared" si="32"/>
        <v>0.55009810778220569</v>
      </c>
      <c r="BR14" s="2">
        <f t="shared" si="33"/>
        <v>0.59803028737018205</v>
      </c>
      <c r="BS14" s="2">
        <f t="shared" si="34"/>
        <v>0.6114039528684363</v>
      </c>
      <c r="BT14" s="2">
        <f t="shared" si="35"/>
        <v>0.56263865928810719</v>
      </c>
      <c r="BU14" s="1">
        <f t="shared" si="36"/>
        <v>3.9318468116198657</v>
      </c>
      <c r="BV14" s="1">
        <f t="shared" si="37"/>
        <v>2.8211046927814953</v>
      </c>
      <c r="BW14" s="1">
        <f t="shared" si="38"/>
        <v>4.2029270599765356</v>
      </c>
      <c r="BX14" s="1">
        <f t="shared" si="39"/>
        <v>10.954368751891908</v>
      </c>
      <c r="BY14" s="1">
        <v>2.7993674897004208</v>
      </c>
      <c r="BZ14"/>
      <c r="CA14"/>
      <c r="CB14"/>
      <c r="CG14" s="2">
        <v>10</v>
      </c>
      <c r="CS14" s="2">
        <v>10</v>
      </c>
    </row>
    <row r="15" spans="1:107" x14ac:dyDescent="0.15">
      <c r="A15" t="s">
        <v>24</v>
      </c>
      <c r="B15">
        <v>13538.45</v>
      </c>
      <c r="C15">
        <v>34442.89</v>
      </c>
      <c r="D15">
        <v>44653.65</v>
      </c>
      <c r="E15">
        <v>52724.19</v>
      </c>
      <c r="F15">
        <v>43572.35</v>
      </c>
      <c r="G15">
        <v>47103.75</v>
      </c>
      <c r="H15">
        <v>40251.9</v>
      </c>
      <c r="I15">
        <v>15973.7</v>
      </c>
      <c r="J15">
        <v>20254.77</v>
      </c>
      <c r="K15">
        <v>3524.38</v>
      </c>
      <c r="L15">
        <v>553.71</v>
      </c>
      <c r="M15">
        <v>26769.32</v>
      </c>
      <c r="N15">
        <v>46174.65</v>
      </c>
      <c r="O15">
        <v>49932.35</v>
      </c>
      <c r="P15">
        <v>20669.13</v>
      </c>
      <c r="Q15">
        <v>21520.182540126887</v>
      </c>
      <c r="R15">
        <v>50862.34</v>
      </c>
      <c r="S15">
        <v>53767.653892421564</v>
      </c>
      <c r="T15">
        <v>62359.15</v>
      </c>
      <c r="U15">
        <v>57041.25944921394</v>
      </c>
      <c r="V15">
        <v>31233.65</v>
      </c>
      <c r="W15">
        <v>33146.902422976978</v>
      </c>
      <c r="X15">
        <v>57846.27</v>
      </c>
      <c r="Y15">
        <v>60782.275514557492</v>
      </c>
      <c r="Z15">
        <v>56905.64</v>
      </c>
      <c r="AA15">
        <v>58167.070199754227</v>
      </c>
      <c r="AB15">
        <v>45701.71</v>
      </c>
      <c r="AC15">
        <v>38713.7321998685</v>
      </c>
      <c r="AD15">
        <v>64217.64</v>
      </c>
      <c r="AE15">
        <v>60677.121428783612</v>
      </c>
      <c r="AF15">
        <v>33822.89</v>
      </c>
      <c r="AG15">
        <v>34878.068554121121</v>
      </c>
      <c r="AH15">
        <v>29703.7</v>
      </c>
      <c r="AI15">
        <v>29530.126422835165</v>
      </c>
      <c r="AK15">
        <v>20</v>
      </c>
      <c r="AL15">
        <f t="shared" si="0"/>
        <v>0.6592420118592357</v>
      </c>
      <c r="AM15">
        <f t="shared" si="1"/>
        <v>0.56450115261333822</v>
      </c>
      <c r="AN15">
        <f t="shared" si="2"/>
        <v>0.62884636853384535</v>
      </c>
      <c r="AO15">
        <f t="shared" si="3"/>
        <v>0.59491234698080853</v>
      </c>
      <c r="AP15">
        <f t="shared" si="4"/>
        <v>0.59233429541220162</v>
      </c>
      <c r="AQ15">
        <f t="shared" si="5"/>
        <v>0.6109009946971744</v>
      </c>
      <c r="AR15">
        <f t="shared" si="27"/>
        <v>0.6084561950161006</v>
      </c>
      <c r="AS15">
        <f t="shared" si="28"/>
        <v>0.6592420118592357</v>
      </c>
      <c r="AT15">
        <f t="shared" si="29"/>
        <v>0.67924201185923572</v>
      </c>
      <c r="AU15">
        <f t="shared" si="6"/>
        <v>0.65242775246158236</v>
      </c>
      <c r="AV15">
        <f t="shared" si="7"/>
        <v>0.52875257860269531</v>
      </c>
      <c r="AW15">
        <f t="shared" si="8"/>
        <v>0.7104536256696421</v>
      </c>
      <c r="AX15">
        <f t="shared" si="9"/>
        <v>0.53182454700194359</v>
      </c>
      <c r="AY15">
        <f t="shared" si="10"/>
        <v>0.94126746676639583</v>
      </c>
      <c r="AZ15">
        <f t="shared" si="11"/>
        <v>0.52966506391262858</v>
      </c>
      <c r="BA15">
        <f t="shared" si="12"/>
        <v>0.61083469556786618</v>
      </c>
      <c r="BB15">
        <f t="shared" si="13"/>
        <v>0.60052593156515455</v>
      </c>
      <c r="BC15">
        <f t="shared" si="14"/>
        <v>0.50701883922876911</v>
      </c>
      <c r="BD15">
        <f t="shared" si="15"/>
        <v>0.5630383543653058</v>
      </c>
      <c r="BE15">
        <f t="shared" si="16"/>
        <v>0.67142849759688639</v>
      </c>
      <c r="BF15">
        <f t="shared" si="17"/>
        <v>0.53177924835666557</v>
      </c>
      <c r="BG15">
        <f t="shared" si="18"/>
        <v>0.5410324518814833</v>
      </c>
      <c r="BH15">
        <f t="shared" si="19"/>
        <v>0.54573841638763876</v>
      </c>
      <c r="BI15">
        <f t="shared" si="20"/>
        <v>0.64198353408966569</v>
      </c>
      <c r="BJ15">
        <f t="shared" si="21"/>
        <v>0.52561191799661655</v>
      </c>
      <c r="BK15">
        <f t="shared" si="22"/>
        <v>0.53672132864469613</v>
      </c>
      <c r="BL15">
        <f t="shared" si="23"/>
        <v>0.55283041833813451</v>
      </c>
      <c r="BM15">
        <f t="shared" si="30"/>
        <v>0.67142849759688639</v>
      </c>
      <c r="BN15">
        <f t="shared" si="31"/>
        <v>0.6914284975968864</v>
      </c>
      <c r="BP15">
        <v>20</v>
      </c>
      <c r="BQ15" s="2">
        <f t="shared" si="32"/>
        <v>0.6084561950161006</v>
      </c>
      <c r="BR15" s="2">
        <f t="shared" si="33"/>
        <v>0.6592420118592357</v>
      </c>
      <c r="BS15" s="2">
        <f t="shared" si="34"/>
        <v>0.67142849759688639</v>
      </c>
      <c r="BT15" s="2">
        <f t="shared" si="35"/>
        <v>0.7104536256696421</v>
      </c>
      <c r="BU15" s="1">
        <f t="shared" si="36"/>
        <v>5.8358087233894906</v>
      </c>
      <c r="BV15" s="1">
        <f t="shared" si="37"/>
        <v>6.1211724489053658</v>
      </c>
      <c r="BW15" s="1">
        <f t="shared" si="38"/>
        <v>6.0024544728450095</v>
      </c>
      <c r="BX15" s="1">
        <f t="shared" si="39"/>
        <v>14.781496638153492</v>
      </c>
      <c r="BY15" s="1">
        <v>2.5045307437855637</v>
      </c>
      <c r="BZ15"/>
      <c r="CA15"/>
      <c r="CB15"/>
      <c r="CG15" s="2">
        <v>11</v>
      </c>
      <c r="CH15" s="2">
        <v>4.6068912555511377</v>
      </c>
      <c r="CI15" s="2">
        <v>5.3535376735532827</v>
      </c>
      <c r="CJ15" s="2">
        <v>5.728315710350679</v>
      </c>
      <c r="CK15" s="2">
        <v>-1.9918532790499266</v>
      </c>
      <c r="CL15" s="2">
        <v>4.359423960736768</v>
      </c>
      <c r="CM15" s="5">
        <f t="shared" ref="CM15:CM46" si="80">CH15*10000</f>
        <v>46068.912555511379</v>
      </c>
      <c r="CN15" s="5">
        <f t="shared" ref="CN15:CN64" si="81">CI15*10000</f>
        <v>53535.376735532824</v>
      </c>
      <c r="CO15" s="5">
        <f t="shared" ref="CO15:CO64" si="82">CJ15*10000</f>
        <v>57283.15710350679</v>
      </c>
      <c r="CP15" s="5">
        <f t="shared" ref="CP15:CP64" si="83">CK15*10000</f>
        <v>-19918.532790499266</v>
      </c>
      <c r="CQ15" s="5">
        <f t="shared" ref="CQ15:CQ64" si="84">CL15*10000</f>
        <v>43594.239607367679</v>
      </c>
      <c r="CS15" s="2">
        <v>11</v>
      </c>
      <c r="CT15" s="2">
        <v>5.2513301931149394</v>
      </c>
      <c r="CU15" s="2">
        <v>7.1438182373908479</v>
      </c>
      <c r="CV15" s="2">
        <v>4.7579470195207136</v>
      </c>
      <c r="CW15" s="2">
        <v>1.9076449510871063</v>
      </c>
      <c r="CX15" s="2">
        <v>4.368847445095569</v>
      </c>
      <c r="CY15" s="5">
        <f t="shared" ref="CY15:CY46" si="85">CT15*10000</f>
        <v>52513.301931149392</v>
      </c>
      <c r="CZ15" s="5">
        <f t="shared" ref="CZ15:CZ64" si="86">CU15*10000</f>
        <v>71438.182373908479</v>
      </c>
      <c r="DA15" s="5">
        <f t="shared" ref="DA15:DA64" si="87">CV15*10000</f>
        <v>47579.470195207134</v>
      </c>
      <c r="DB15" s="5">
        <f t="shared" ref="DB15:DB64" si="88">CW15*10000</f>
        <v>19076.449510871062</v>
      </c>
      <c r="DC15" s="5">
        <f t="shared" ref="DC15:DC64" si="89">CX15*10000</f>
        <v>43688.474450955691</v>
      </c>
    </row>
    <row r="16" spans="1:107" x14ac:dyDescent="0.15">
      <c r="A16" t="s">
        <v>25</v>
      </c>
      <c r="B16">
        <v>14463.84</v>
      </c>
      <c r="C16">
        <v>35853.43</v>
      </c>
      <c r="D16">
        <v>48824.66</v>
      </c>
      <c r="E16">
        <v>55081.05</v>
      </c>
      <c r="F16">
        <v>45511.41</v>
      </c>
      <c r="G16">
        <v>50573.99</v>
      </c>
      <c r="H16">
        <v>42324.88</v>
      </c>
      <c r="I16">
        <v>17236.86</v>
      </c>
      <c r="J16">
        <v>21766.26</v>
      </c>
      <c r="K16">
        <v>3804.62</v>
      </c>
      <c r="L16">
        <v>507.08</v>
      </c>
      <c r="M16">
        <v>29004.54</v>
      </c>
      <c r="N16">
        <v>49073.41</v>
      </c>
      <c r="O16">
        <v>53232.47</v>
      </c>
      <c r="P16">
        <v>22364.03</v>
      </c>
      <c r="Q16">
        <v>23073.328825583187</v>
      </c>
      <c r="R16">
        <v>54883.33</v>
      </c>
      <c r="S16">
        <v>56846.27777427093</v>
      </c>
      <c r="T16">
        <v>65968.22</v>
      </c>
      <c r="U16">
        <v>60769.733802015355</v>
      </c>
      <c r="V16">
        <v>33546.449999999997</v>
      </c>
      <c r="W16">
        <v>35502.066777567365</v>
      </c>
      <c r="X16">
        <v>62367.71</v>
      </c>
      <c r="Y16">
        <v>64716.237952902571</v>
      </c>
      <c r="Z16">
        <v>61313.57</v>
      </c>
      <c r="AA16">
        <v>62250.695569827119</v>
      </c>
      <c r="AB16">
        <v>47698.25</v>
      </c>
      <c r="AC16">
        <v>41103.1243614661</v>
      </c>
      <c r="AD16">
        <v>67461.490000000005</v>
      </c>
      <c r="AE16">
        <v>64855.096210696662</v>
      </c>
      <c r="AF16">
        <v>36662.83</v>
      </c>
      <c r="AG16">
        <v>37038.442952291349</v>
      </c>
      <c r="AH16">
        <v>30895.119999999999</v>
      </c>
      <c r="AI16">
        <v>31608.539380039863</v>
      </c>
      <c r="AK16">
        <v>19</v>
      </c>
      <c r="AL16">
        <f t="shared" si="0"/>
        <v>0.68623995620734146</v>
      </c>
      <c r="AM16">
        <f t="shared" si="1"/>
        <v>0.61723009980044963</v>
      </c>
      <c r="AN16">
        <f t="shared" si="2"/>
        <v>0.6569568592240328</v>
      </c>
      <c r="AO16">
        <f t="shared" si="3"/>
        <v>0.62138718103351875</v>
      </c>
      <c r="AP16">
        <f t="shared" si="4"/>
        <v>0.63597290518979332</v>
      </c>
      <c r="AQ16">
        <f t="shared" si="5"/>
        <v>0.64236250443925735</v>
      </c>
      <c r="AR16">
        <f t="shared" si="27"/>
        <v>0.64335825098239885</v>
      </c>
      <c r="AS16">
        <f t="shared" si="28"/>
        <v>0.68623995620734146</v>
      </c>
      <c r="AT16">
        <f t="shared" si="29"/>
        <v>0.70623995620734148</v>
      </c>
      <c r="AU16">
        <f t="shared" si="6"/>
        <v>0.69702296962827592</v>
      </c>
      <c r="AV16">
        <f t="shared" si="7"/>
        <v>0.57056500197284621</v>
      </c>
      <c r="AW16">
        <f t="shared" si="8"/>
        <v>0.76347044840638045</v>
      </c>
      <c r="AX16">
        <f t="shared" si="9"/>
        <v>0.57411241353501452</v>
      </c>
      <c r="AY16">
        <f t="shared" si="10"/>
        <v>0.86199979600856758</v>
      </c>
      <c r="AZ16">
        <f t="shared" si="11"/>
        <v>0.57389173624344558</v>
      </c>
      <c r="BA16">
        <f t="shared" si="12"/>
        <v>0.64918177956578083</v>
      </c>
      <c r="BB16">
        <f t="shared" si="13"/>
        <v>0.64021578468195761</v>
      </c>
      <c r="BC16">
        <f t="shared" si="14"/>
        <v>0.5485951528234313</v>
      </c>
      <c r="BD16">
        <f t="shared" si="15"/>
        <v>0.60755010102342966</v>
      </c>
      <c r="BE16">
        <f t="shared" si="16"/>
        <v>0.71028779006354115</v>
      </c>
      <c r="BF16">
        <f t="shared" si="17"/>
        <v>0.57115662005671641</v>
      </c>
      <c r="BG16">
        <f t="shared" si="18"/>
        <v>0.58332119010496797</v>
      </c>
      <c r="BH16">
        <f t="shared" si="19"/>
        <v>0.58801149754000903</v>
      </c>
      <c r="BI16">
        <f t="shared" si="20"/>
        <v>0.6700294388304594</v>
      </c>
      <c r="BJ16">
        <f t="shared" si="21"/>
        <v>0.55216235211710629</v>
      </c>
      <c r="BK16">
        <f t="shared" si="22"/>
        <v>0.58178715152592297</v>
      </c>
      <c r="BL16">
        <f t="shared" si="23"/>
        <v>0.57500453190029743</v>
      </c>
      <c r="BM16">
        <f t="shared" si="30"/>
        <v>0.71028779006354115</v>
      </c>
      <c r="BN16">
        <f t="shared" si="31"/>
        <v>0.73028779006354116</v>
      </c>
      <c r="BP16">
        <v>19</v>
      </c>
      <c r="BQ16" s="2">
        <f t="shared" si="32"/>
        <v>0.64335825098239885</v>
      </c>
      <c r="BR16" s="2">
        <f t="shared" si="33"/>
        <v>0.68623995620734146</v>
      </c>
      <c r="BS16" s="2">
        <f t="shared" si="34"/>
        <v>0.71028779006354115</v>
      </c>
      <c r="BT16" s="2">
        <f t="shared" si="35"/>
        <v>0.76347044840638045</v>
      </c>
      <c r="BU16" s="1">
        <f t="shared" si="36"/>
        <v>3.4902055966298251</v>
      </c>
      <c r="BV16" s="1">
        <f t="shared" si="37"/>
        <v>2.6997944348105762</v>
      </c>
      <c r="BW16" s="1">
        <f t="shared" si="38"/>
        <v>3.885929246665476</v>
      </c>
      <c r="BX16" s="1">
        <f t="shared" si="39"/>
        <v>5.3016822736738352</v>
      </c>
      <c r="BY16" s="1">
        <v>2.3366492299515214</v>
      </c>
      <c r="BZ16"/>
      <c r="CA16"/>
      <c r="CB16"/>
      <c r="CG16" s="2">
        <v>12</v>
      </c>
      <c r="CS16" s="2">
        <v>12</v>
      </c>
    </row>
    <row r="17" spans="1:107" x14ac:dyDescent="0.15">
      <c r="A17" t="s">
        <v>26</v>
      </c>
      <c r="B17">
        <v>15203.73</v>
      </c>
      <c r="C17">
        <v>36327.89</v>
      </c>
      <c r="D17">
        <v>52606.39</v>
      </c>
      <c r="E17">
        <v>56923.5</v>
      </c>
      <c r="F17">
        <v>48034.86</v>
      </c>
      <c r="G17">
        <v>53427.82</v>
      </c>
      <c r="H17">
        <v>44985.43</v>
      </c>
      <c r="I17">
        <v>18450.990000000002</v>
      </c>
      <c r="J17">
        <v>21428.49</v>
      </c>
      <c r="K17">
        <v>4074.96</v>
      </c>
      <c r="L17">
        <v>450.85</v>
      </c>
      <c r="M17">
        <v>31120.21</v>
      </c>
      <c r="N17">
        <v>51035.1</v>
      </c>
      <c r="O17">
        <v>54832.83</v>
      </c>
      <c r="P17">
        <v>24009.57</v>
      </c>
      <c r="Q17">
        <v>24578.003046248294</v>
      </c>
      <c r="R17">
        <v>58718.29</v>
      </c>
      <c r="S17">
        <v>59829.252114872346</v>
      </c>
      <c r="T17">
        <v>69248.19</v>
      </c>
      <c r="U17">
        <v>64366.026093430097</v>
      </c>
      <c r="V17">
        <v>35748.269999999997</v>
      </c>
      <c r="W17">
        <v>37729.758060239838</v>
      </c>
      <c r="X17">
        <v>66778.84</v>
      </c>
      <c r="Y17">
        <v>68518.247167641443</v>
      </c>
      <c r="Z17">
        <v>65526.42</v>
      </c>
      <c r="AA17">
        <v>66173.642714191083</v>
      </c>
      <c r="AB17">
        <v>49507.51</v>
      </c>
      <c r="AC17">
        <v>43397.324771447158</v>
      </c>
      <c r="AD17">
        <v>70360.41</v>
      </c>
      <c r="AE17">
        <v>68892.898914371894</v>
      </c>
      <c r="AF17">
        <v>39334.36</v>
      </c>
      <c r="AG17">
        <v>39119.065981056083</v>
      </c>
      <c r="AH17">
        <v>31916.29</v>
      </c>
      <c r="AI17">
        <v>33588.495672541401</v>
      </c>
      <c r="AK17">
        <v>18</v>
      </c>
      <c r="AL17">
        <f t="shared" si="0"/>
        <v>0.69532119082344745</v>
      </c>
      <c r="AM17">
        <f t="shared" si="1"/>
        <v>0.66503785893934286</v>
      </c>
      <c r="AN17">
        <f t="shared" si="2"/>
        <v>0.67893193350597403</v>
      </c>
      <c r="AO17">
        <f t="shared" si="3"/>
        <v>0.65584094728639974</v>
      </c>
      <c r="AP17">
        <f t="shared" si="4"/>
        <v>0.67186009850829143</v>
      </c>
      <c r="AQ17">
        <f t="shared" si="5"/>
        <v>0.68274153353953748</v>
      </c>
      <c r="AR17">
        <f t="shared" si="27"/>
        <v>0.67495559376716552</v>
      </c>
      <c r="AS17">
        <f t="shared" si="28"/>
        <v>0.69532119082344745</v>
      </c>
      <c r="AT17">
        <f t="shared" si="29"/>
        <v>0.71532119082344747</v>
      </c>
      <c r="AU17">
        <f t="shared" si="6"/>
        <v>0.73267880687469633</v>
      </c>
      <c r="AV17">
        <f t="shared" si="7"/>
        <v>0.61075446141298162</v>
      </c>
      <c r="AW17">
        <f t="shared" si="8"/>
        <v>0.75162287269249028</v>
      </c>
      <c r="AX17">
        <f t="shared" si="9"/>
        <v>0.61490638241365569</v>
      </c>
      <c r="AY17">
        <f t="shared" si="10"/>
        <v>0.76641281066195222</v>
      </c>
      <c r="AZ17">
        <f t="shared" si="11"/>
        <v>0.61575295968012722</v>
      </c>
      <c r="BA17">
        <f t="shared" si="12"/>
        <v>0.67513256238597608</v>
      </c>
      <c r="BB17">
        <f t="shared" si="13"/>
        <v>0.65946297973365475</v>
      </c>
      <c r="BC17">
        <f t="shared" si="14"/>
        <v>0.58896065348574789</v>
      </c>
      <c r="BD17">
        <f t="shared" si="15"/>
        <v>0.6500025239252617</v>
      </c>
      <c r="BE17">
        <f t="shared" si="16"/>
        <v>0.74560362309306216</v>
      </c>
      <c r="BF17">
        <f t="shared" si="17"/>
        <v>0.608644463604194</v>
      </c>
      <c r="BG17">
        <f t="shared" si="18"/>
        <v>0.62457820597596481</v>
      </c>
      <c r="BH17">
        <f t="shared" si="19"/>
        <v>0.62841371579954641</v>
      </c>
      <c r="BI17">
        <f t="shared" si="20"/>
        <v>0.69544457381965497</v>
      </c>
      <c r="BJ17">
        <f t="shared" si="21"/>
        <v>0.57588958502879151</v>
      </c>
      <c r="BK17">
        <f t="shared" si="22"/>
        <v>0.62418054638704112</v>
      </c>
      <c r="BL17">
        <f t="shared" si="23"/>
        <v>0.59401003755428505</v>
      </c>
      <c r="BM17">
        <f t="shared" si="30"/>
        <v>0.74560362309306216</v>
      </c>
      <c r="BN17">
        <f t="shared" si="31"/>
        <v>0.76560362309306218</v>
      </c>
      <c r="BP17">
        <v>18</v>
      </c>
      <c r="BQ17" s="2">
        <f t="shared" si="32"/>
        <v>0.67495559376716552</v>
      </c>
      <c r="BR17" s="2">
        <f t="shared" si="33"/>
        <v>0.69532119082344745</v>
      </c>
      <c r="BS17" s="2">
        <f t="shared" si="34"/>
        <v>0.74560362309306216</v>
      </c>
      <c r="BT17" s="2">
        <f t="shared" si="35"/>
        <v>0.75162287269249028</v>
      </c>
      <c r="BU17" s="1">
        <f t="shared" si="36"/>
        <v>3.1597342784766669</v>
      </c>
      <c r="BV17" s="1">
        <f t="shared" si="37"/>
        <v>0.90812346161059931</v>
      </c>
      <c r="BW17" s="1">
        <f t="shared" si="38"/>
        <v>3.5315833029521015</v>
      </c>
      <c r="BX17" s="1">
        <f t="shared" si="39"/>
        <v>-1.1847575713890168</v>
      </c>
      <c r="BY17" s="1">
        <v>2.1920114469196244</v>
      </c>
      <c r="BZ17"/>
      <c r="CA17"/>
      <c r="CB17"/>
      <c r="CG17" s="2">
        <v>13</v>
      </c>
      <c r="CH17" s="2">
        <v>4.4314154238470405</v>
      </c>
      <c r="CI17" s="2">
        <v>4.0216321952601328</v>
      </c>
      <c r="CJ17" s="2">
        <v>4.8285188476925036</v>
      </c>
      <c r="CK17" s="2">
        <v>0.84185589220203694</v>
      </c>
      <c r="CL17" s="2">
        <v>3.8100931836553018</v>
      </c>
      <c r="CM17" s="5">
        <f t="shared" ref="CM17:CM64" si="90">CH17*10000</f>
        <v>44314.154238470408</v>
      </c>
      <c r="CN17" s="5">
        <f t="shared" ref="CN17:CN64" si="91">CI17*10000</f>
        <v>40216.321952601327</v>
      </c>
      <c r="CO17" s="5">
        <f t="shared" ref="CO17:CO64" si="92">CJ17*10000</f>
        <v>48285.188476925039</v>
      </c>
      <c r="CP17" s="5">
        <f t="shared" ref="CP17:CP64" si="93">CK17*10000</f>
        <v>8418.5589220203692</v>
      </c>
      <c r="CQ17" s="5">
        <f t="shared" ref="CQ17:CQ64" si="94">CL17*10000</f>
        <v>38100.93183655302</v>
      </c>
      <c r="CS17" s="2">
        <v>13</v>
      </c>
      <c r="CT17" s="2">
        <v>4.4568669037651389</v>
      </c>
      <c r="CU17" s="2">
        <v>7.2434197709765114</v>
      </c>
      <c r="CV17" s="2">
        <v>3.2663719233416044</v>
      </c>
      <c r="CW17" s="2">
        <v>2.2078597292485402</v>
      </c>
      <c r="CX17" s="2">
        <v>3.817975746104235</v>
      </c>
      <c r="CY17" s="5">
        <f t="shared" ref="CY17:CY64" si="95">CT17*10000</f>
        <v>44568.669037651387</v>
      </c>
      <c r="CZ17" s="5">
        <f t="shared" ref="CZ17:CZ64" si="96">CU17*10000</f>
        <v>72434.197709765111</v>
      </c>
      <c r="DA17" s="5">
        <f t="shared" ref="DA17:DA64" si="97">CV17*10000</f>
        <v>32663.719233416043</v>
      </c>
      <c r="DB17" s="5">
        <f t="shared" ref="DB17:DB64" si="98">CW17*10000</f>
        <v>22078.597292485403</v>
      </c>
      <c r="DC17" s="5">
        <f t="shared" ref="DC17:DC64" si="99">CX17*10000</f>
        <v>38179.757461042347</v>
      </c>
    </row>
    <row r="18" spans="1:107" x14ac:dyDescent="0.15">
      <c r="A18" t="s">
        <v>27</v>
      </c>
      <c r="B18">
        <v>15741.58</v>
      </c>
      <c r="C18">
        <v>36119</v>
      </c>
      <c r="D18">
        <v>55978.02</v>
      </c>
      <c r="E18">
        <v>58287.37</v>
      </c>
      <c r="F18">
        <v>50646.46</v>
      </c>
      <c r="G18">
        <v>55637.11</v>
      </c>
      <c r="H18">
        <v>47602.71</v>
      </c>
      <c r="I18">
        <v>19617.77</v>
      </c>
      <c r="J18">
        <v>19717.439999999999</v>
      </c>
      <c r="K18">
        <v>4335.51</v>
      </c>
      <c r="L18">
        <v>386.25</v>
      </c>
      <c r="M18">
        <v>33154.85</v>
      </c>
      <c r="N18">
        <v>54215.3</v>
      </c>
      <c r="O18">
        <v>55272.14</v>
      </c>
      <c r="P18">
        <v>25606.26</v>
      </c>
      <c r="Q18">
        <v>26340.837830677374</v>
      </c>
      <c r="R18">
        <v>62358.91</v>
      </c>
      <c r="S18">
        <v>63340.944092963684</v>
      </c>
      <c r="T18">
        <v>72227.98</v>
      </c>
      <c r="U18">
        <v>68552.363087723104</v>
      </c>
      <c r="V18">
        <v>37885.57</v>
      </c>
      <c r="W18">
        <v>40230.999232107461</v>
      </c>
      <c r="X18">
        <v>71088.740000000005</v>
      </c>
      <c r="Y18">
        <v>72960.168878041935</v>
      </c>
      <c r="Z18">
        <v>69546.38</v>
      </c>
      <c r="AA18">
        <v>70703.721653708548</v>
      </c>
      <c r="AB18">
        <v>51125.62</v>
      </c>
      <c r="AC18">
        <v>46049.546447904147</v>
      </c>
      <c r="AD18">
        <v>72943.59</v>
      </c>
      <c r="AE18">
        <v>73605.837671435045</v>
      </c>
      <c r="AF18">
        <v>41795.51</v>
      </c>
      <c r="AG18">
        <v>41537.209527054576</v>
      </c>
      <c r="AH18">
        <v>33542.9</v>
      </c>
      <c r="AI18">
        <v>35840.82722609616</v>
      </c>
      <c r="AK18">
        <v>17</v>
      </c>
      <c r="AL18">
        <f t="shared" si="0"/>
        <v>0.6913230053094771</v>
      </c>
      <c r="AM18">
        <f t="shared" si="1"/>
        <v>0.70766122838810475</v>
      </c>
      <c r="AN18">
        <f t="shared" si="2"/>
        <v>0.69519893915655406</v>
      </c>
      <c r="AO18">
        <f t="shared" si="3"/>
        <v>0.69149826403371961</v>
      </c>
      <c r="AP18">
        <f t="shared" si="4"/>
        <v>0.69964213784722362</v>
      </c>
      <c r="AQ18">
        <f t="shared" si="5"/>
        <v>0.72246385609824959</v>
      </c>
      <c r="AR18">
        <f t="shared" si="27"/>
        <v>0.70129790513888812</v>
      </c>
      <c r="AS18">
        <f t="shared" si="28"/>
        <v>0.72246385609824959</v>
      </c>
      <c r="AT18">
        <f t="shared" si="29"/>
        <v>0.74246385609824961</v>
      </c>
      <c r="AU18">
        <f t="shared" si="6"/>
        <v>0.75859818957075553</v>
      </c>
      <c r="AV18">
        <f t="shared" si="7"/>
        <v>0.64937656735349969</v>
      </c>
      <c r="AW18">
        <f t="shared" si="8"/>
        <v>0.69160630986792881</v>
      </c>
      <c r="AX18">
        <f t="shared" si="9"/>
        <v>0.65422305250069412</v>
      </c>
      <c r="AY18">
        <f t="shared" si="10"/>
        <v>0.65659742290823786</v>
      </c>
      <c r="AZ18">
        <f t="shared" si="11"/>
        <v>0.65601090144477381</v>
      </c>
      <c r="BA18">
        <f t="shared" si="12"/>
        <v>0.7172027567208531</v>
      </c>
      <c r="BB18">
        <f t="shared" si="13"/>
        <v>0.66474646923486758</v>
      </c>
      <c r="BC18">
        <f t="shared" si="14"/>
        <v>0.62812785164107343</v>
      </c>
      <c r="BD18">
        <f t="shared" si="15"/>
        <v>0.69030363263692196</v>
      </c>
      <c r="BE18">
        <f t="shared" si="16"/>
        <v>0.77768738181739094</v>
      </c>
      <c r="BF18">
        <f t="shared" si="17"/>
        <v>0.64503379970524866</v>
      </c>
      <c r="BG18">
        <f t="shared" si="18"/>
        <v>0.66488842415189919</v>
      </c>
      <c r="BH18">
        <f t="shared" si="19"/>
        <v>0.66696607377920636</v>
      </c>
      <c r="BI18">
        <f t="shared" si="20"/>
        <v>0.71817457618380787</v>
      </c>
      <c r="BJ18">
        <f t="shared" si="21"/>
        <v>0.59703253257919187</v>
      </c>
      <c r="BK18">
        <f t="shared" si="22"/>
        <v>0.66323550881023718</v>
      </c>
      <c r="BL18">
        <f t="shared" si="23"/>
        <v>0.62428368988625027</v>
      </c>
      <c r="BM18">
        <f t="shared" si="30"/>
        <v>0.77768738181739094</v>
      </c>
      <c r="BN18">
        <f t="shared" si="31"/>
        <v>0.79768738181739096</v>
      </c>
      <c r="BP18">
        <v>17</v>
      </c>
      <c r="BQ18" s="2">
        <f t="shared" si="32"/>
        <v>0.70129790513888812</v>
      </c>
      <c r="BR18" s="2">
        <f t="shared" si="33"/>
        <v>0.72246385609824959</v>
      </c>
      <c r="BS18" s="2">
        <f t="shared" si="34"/>
        <v>0.77768738181739094</v>
      </c>
      <c r="BT18" s="2">
        <f t="shared" si="35"/>
        <v>0.69160630986792881</v>
      </c>
      <c r="BU18" s="1">
        <f t="shared" si="36"/>
        <v>2.6342311371722604</v>
      </c>
      <c r="BV18" s="1">
        <f t="shared" si="37"/>
        <v>2.7142665274802136</v>
      </c>
      <c r="BW18" s="1">
        <f t="shared" si="38"/>
        <v>3.2083758724328781</v>
      </c>
      <c r="BX18" s="1">
        <f t="shared" si="39"/>
        <v>-6.001656282456147</v>
      </c>
      <c r="BY18" s="1">
        <v>2.0652492477141635</v>
      </c>
      <c r="BZ18"/>
      <c r="CA18"/>
      <c r="CB18"/>
      <c r="CG18" s="2">
        <v>14</v>
      </c>
      <c r="CS18" s="2">
        <v>14</v>
      </c>
    </row>
    <row r="19" spans="1:107" x14ac:dyDescent="0.15">
      <c r="A19" t="s">
        <v>28</v>
      </c>
      <c r="B19">
        <v>16219.09</v>
      </c>
      <c r="C19">
        <v>38332.699999999997</v>
      </c>
      <c r="D19">
        <v>59701.3</v>
      </c>
      <c r="E19">
        <v>59722.36</v>
      </c>
      <c r="F19">
        <v>53294.95</v>
      </c>
      <c r="G19">
        <v>59250.3</v>
      </c>
      <c r="H19">
        <v>50336.38</v>
      </c>
      <c r="I19">
        <v>20988.79</v>
      </c>
      <c r="J19">
        <v>19052.55</v>
      </c>
      <c r="K19">
        <v>4642.08</v>
      </c>
      <c r="L19">
        <v>301.64999999999998</v>
      </c>
      <c r="M19">
        <v>35558.43</v>
      </c>
      <c r="N19">
        <v>57328.86</v>
      </c>
      <c r="O19">
        <v>55566.33</v>
      </c>
      <c r="P19">
        <v>27495.45</v>
      </c>
      <c r="Q19">
        <v>28494.920047954292</v>
      </c>
      <c r="R19">
        <v>66580.5</v>
      </c>
      <c r="S19">
        <v>67766.004013122889</v>
      </c>
      <c r="T19">
        <v>75586.070000000007</v>
      </c>
      <c r="U19">
        <v>73700.529726885477</v>
      </c>
      <c r="V19">
        <v>40489.550000000003</v>
      </c>
      <c r="W19">
        <v>43195.913620624655</v>
      </c>
      <c r="X19">
        <v>76241.070000000007</v>
      </c>
      <c r="Y19">
        <v>78443.163713609625</v>
      </c>
      <c r="Z19">
        <v>74244.070000000007</v>
      </c>
      <c r="AA19">
        <v>76197.515839039639</v>
      </c>
      <c r="AB19">
        <v>52964.67</v>
      </c>
      <c r="AC19">
        <v>49317.661962228631</v>
      </c>
      <c r="AD19">
        <v>75812.11</v>
      </c>
      <c r="AE19">
        <v>79378.493800377866</v>
      </c>
      <c r="AF19">
        <v>44572.13</v>
      </c>
      <c r="AG19">
        <v>44526.909707032522</v>
      </c>
      <c r="AH19">
        <v>35929.43</v>
      </c>
      <c r="AI19">
        <v>38540.875242408547</v>
      </c>
      <c r="AK19">
        <v>16</v>
      </c>
      <c r="AL19">
        <f t="shared" si="0"/>
        <v>0.73369355091853572</v>
      </c>
      <c r="AM19">
        <f t="shared" si="1"/>
        <v>0.75473007609713172</v>
      </c>
      <c r="AN19">
        <f t="shared" si="2"/>
        <v>0.71231419973016141</v>
      </c>
      <c r="AO19">
        <f t="shared" si="3"/>
        <v>0.72765925608154802</v>
      </c>
      <c r="AP19">
        <f t="shared" si="4"/>
        <v>0.74507835795369948</v>
      </c>
      <c r="AQ19">
        <f t="shared" si="5"/>
        <v>0.76395262363900718</v>
      </c>
      <c r="AR19">
        <f t="shared" si="27"/>
        <v>0.7395713440700139</v>
      </c>
      <c r="AS19">
        <f t="shared" si="28"/>
        <v>0.76395262363900718</v>
      </c>
      <c r="AT19">
        <f t="shared" si="29"/>
        <v>0.7839526236390072</v>
      </c>
      <c r="AU19">
        <f t="shared" si="6"/>
        <v>0.78160974377954084</v>
      </c>
      <c r="AV19">
        <f t="shared" si="7"/>
        <v>0.69475931276100489</v>
      </c>
      <c r="AW19">
        <f t="shared" si="8"/>
        <v>0.66828471642739662</v>
      </c>
      <c r="AX19">
        <f t="shared" si="9"/>
        <v>0.70048408319953648</v>
      </c>
      <c r="AY19">
        <f t="shared" si="10"/>
        <v>0.51278346309455003</v>
      </c>
      <c r="AZ19">
        <f t="shared" si="11"/>
        <v>0.70356879063729416</v>
      </c>
      <c r="BA19">
        <f t="shared" si="12"/>
        <v>0.75839138456605137</v>
      </c>
      <c r="BB19">
        <f t="shared" si="13"/>
        <v>0.6682846308436674</v>
      </c>
      <c r="BC19">
        <f t="shared" si="14"/>
        <v>0.67447014669086991</v>
      </c>
      <c r="BD19">
        <f t="shared" si="15"/>
        <v>0.737035990731438</v>
      </c>
      <c r="BE19">
        <f t="shared" si="16"/>
        <v>0.81384434231950065</v>
      </c>
      <c r="BF19">
        <f t="shared" si="17"/>
        <v>0.6893687566230533</v>
      </c>
      <c r="BG19">
        <f t="shared" si="18"/>
        <v>0.71307783606735242</v>
      </c>
      <c r="BH19">
        <f t="shared" si="19"/>
        <v>0.71201802120093904</v>
      </c>
      <c r="BI19">
        <f t="shared" si="20"/>
        <v>0.74400817887323889</v>
      </c>
      <c r="BJ19">
        <f t="shared" si="21"/>
        <v>0.62051094597170608</v>
      </c>
      <c r="BK19">
        <f t="shared" si="22"/>
        <v>0.70729653303204176</v>
      </c>
      <c r="BL19">
        <f t="shared" si="23"/>
        <v>0.66870059344629518</v>
      </c>
      <c r="BM19">
        <f t="shared" si="30"/>
        <v>0.81384434231950065</v>
      </c>
      <c r="BN19">
        <f t="shared" si="31"/>
        <v>0.83384434231950066</v>
      </c>
      <c r="BP19">
        <v>16</v>
      </c>
      <c r="BQ19" s="2">
        <f t="shared" si="32"/>
        <v>0.7395713440700139</v>
      </c>
      <c r="BR19" s="2">
        <f t="shared" si="33"/>
        <v>0.76395262363900718</v>
      </c>
      <c r="BS19" s="2">
        <f t="shared" si="34"/>
        <v>0.81384434231950065</v>
      </c>
      <c r="BT19" s="2">
        <f t="shared" si="35"/>
        <v>0.66828471642739662</v>
      </c>
      <c r="BU19" s="1">
        <f t="shared" si="36"/>
        <v>3.8273438931125781</v>
      </c>
      <c r="BV19" s="1">
        <f t="shared" si="37"/>
        <v>4.1488767540757587</v>
      </c>
      <c r="BW19" s="1">
        <f t="shared" si="38"/>
        <v>3.6156960502109703</v>
      </c>
      <c r="BX19" s="1">
        <f t="shared" si="39"/>
        <v>-2.3321593440532196</v>
      </c>
      <c r="BY19" s="1">
        <v>1.9304854483652354</v>
      </c>
      <c r="BZ19"/>
      <c r="CA19"/>
      <c r="CB19"/>
      <c r="CG19" s="2">
        <v>15</v>
      </c>
      <c r="CH19" s="2">
        <v>3.9024098674352858</v>
      </c>
      <c r="CI19" s="2">
        <v>2.7374622460580977</v>
      </c>
      <c r="CJ19" s="2">
        <v>3.9917239197626406</v>
      </c>
      <c r="CK19" s="2">
        <v>2.3134639067571183</v>
      </c>
      <c r="CL19" s="2">
        <v>3.4016717826356966</v>
      </c>
      <c r="CM19" s="5">
        <f t="shared" ref="CM19:CM64" si="100">CH19*10000</f>
        <v>39024.098674352856</v>
      </c>
      <c r="CN19" s="5">
        <f t="shared" ref="CN19:CN64" si="101">CI19*10000</f>
        <v>27374.622460580977</v>
      </c>
      <c r="CO19" s="5">
        <f t="shared" ref="CO19:CO64" si="102">CJ19*10000</f>
        <v>39917.239197626404</v>
      </c>
      <c r="CP19" s="5">
        <f t="shared" ref="CP19:CP64" si="103">CK19*10000</f>
        <v>23134.639067571185</v>
      </c>
      <c r="CQ19" s="5">
        <f t="shared" ref="CQ19:CQ64" si="104">CL19*10000</f>
        <v>34016.717826356966</v>
      </c>
      <c r="CS19" s="2">
        <v>15</v>
      </c>
      <c r="CT19" s="2">
        <v>4.3875277811253888</v>
      </c>
      <c r="CU19" s="2">
        <v>4.9794922751873578</v>
      </c>
      <c r="CV19" s="2">
        <v>2.3824561734272276</v>
      </c>
      <c r="CW19" s="2">
        <v>-2.817123009830047</v>
      </c>
      <c r="CX19" s="2">
        <v>3.4084086865642136</v>
      </c>
      <c r="CY19" s="5">
        <f t="shared" ref="CY19:CY64" si="105">CT19*10000</f>
        <v>43875.277811253887</v>
      </c>
      <c r="CZ19" s="5">
        <f t="shared" ref="CZ19:CZ64" si="106">CU19*10000</f>
        <v>49794.922751873579</v>
      </c>
      <c r="DA19" s="5">
        <f t="shared" ref="DA19:DA64" si="107">CV19*10000</f>
        <v>23824.561734272276</v>
      </c>
      <c r="DB19" s="5">
        <f t="shared" ref="DB19:DB64" si="108">CW19*10000</f>
        <v>-28171.230098300472</v>
      </c>
      <c r="DC19" s="5">
        <f t="shared" ref="DC19:DC64" si="109">CX19*10000</f>
        <v>34084.086865642137</v>
      </c>
    </row>
    <row r="20" spans="1:107" x14ac:dyDescent="0.15">
      <c r="A20" t="s">
        <v>29</v>
      </c>
      <c r="B20">
        <v>16737.27</v>
      </c>
      <c r="C20">
        <v>41713.26</v>
      </c>
      <c r="D20">
        <v>64165.94</v>
      </c>
      <c r="E20">
        <v>61933.77</v>
      </c>
      <c r="F20">
        <v>56289.2</v>
      </c>
      <c r="G20">
        <v>63388.19</v>
      </c>
      <c r="H20">
        <v>53507.71</v>
      </c>
      <c r="I20">
        <v>22677.11</v>
      </c>
      <c r="J20">
        <v>21515.7</v>
      </c>
      <c r="K20">
        <v>5019.37</v>
      </c>
      <c r="L20">
        <v>196.75</v>
      </c>
      <c r="M20">
        <v>38538.410000000003</v>
      </c>
      <c r="N20">
        <v>60734.27</v>
      </c>
      <c r="O20">
        <v>56689.72</v>
      </c>
      <c r="P20">
        <v>29828.19</v>
      </c>
      <c r="Q20">
        <v>30209.824318013318</v>
      </c>
      <c r="R20">
        <v>71729.31</v>
      </c>
      <c r="S20">
        <v>71446.906993185898</v>
      </c>
      <c r="T20">
        <v>79641.22</v>
      </c>
      <c r="U20">
        <v>77870.283553756264</v>
      </c>
      <c r="V20">
        <v>43834.080000000002</v>
      </c>
      <c r="W20">
        <v>45549.700328119419</v>
      </c>
      <c r="X20">
        <v>82682.66</v>
      </c>
      <c r="Y20">
        <v>82893.758716485274</v>
      </c>
      <c r="Z20">
        <v>80016.66</v>
      </c>
      <c r="AA20">
        <v>80585.186142743463</v>
      </c>
      <c r="AB20">
        <v>55348.46</v>
      </c>
      <c r="AC20">
        <v>51992.853033439285</v>
      </c>
      <c r="AD20">
        <v>80299.490000000005</v>
      </c>
      <c r="AE20">
        <v>84010.579269814552</v>
      </c>
      <c r="AF20">
        <v>47920.76</v>
      </c>
      <c r="AG20">
        <v>46973.373319187318</v>
      </c>
      <c r="AH20">
        <v>38893.300000000003</v>
      </c>
      <c r="AI20">
        <v>40692.202932207743</v>
      </c>
      <c r="AK20">
        <v>15</v>
      </c>
      <c r="AL20">
        <f t="shared" si="0"/>
        <v>0.79839796961310117</v>
      </c>
      <c r="AM20">
        <f t="shared" si="1"/>
        <v>0.81117102607554592</v>
      </c>
      <c r="AN20">
        <f t="shared" si="2"/>
        <v>0.73868989460265599</v>
      </c>
      <c r="AO20">
        <f t="shared" si="3"/>
        <v>0.76854106059627558</v>
      </c>
      <c r="AP20">
        <f t="shared" si="4"/>
        <v>0.79711273223691881</v>
      </c>
      <c r="AQ20">
        <f t="shared" si="5"/>
        <v>0.81208373425771074</v>
      </c>
      <c r="AR20">
        <f t="shared" si="27"/>
        <v>0.78766606956370133</v>
      </c>
      <c r="AS20">
        <f t="shared" si="28"/>
        <v>0.81208373425771074</v>
      </c>
      <c r="AT20">
        <f t="shared" si="29"/>
        <v>0.83208373425771076</v>
      </c>
      <c r="AU20">
        <f t="shared" si="6"/>
        <v>0.80658121486895973</v>
      </c>
      <c r="AV20">
        <f t="shared" si="7"/>
        <v>0.75064514719551301</v>
      </c>
      <c r="AW20">
        <f t="shared" si="8"/>
        <v>0.75468183908384645</v>
      </c>
      <c r="AX20">
        <f t="shared" si="9"/>
        <v>0.75741667370860843</v>
      </c>
      <c r="AY20">
        <f t="shared" si="10"/>
        <v>0.33446095263998915</v>
      </c>
      <c r="AZ20">
        <f t="shared" si="11"/>
        <v>0.76253148737962295</v>
      </c>
      <c r="BA20">
        <f t="shared" si="12"/>
        <v>0.80344083444025216</v>
      </c>
      <c r="BB20">
        <f t="shared" si="13"/>
        <v>0.68179540744963485</v>
      </c>
      <c r="BC20">
        <f t="shared" si="14"/>
        <v>0.73169283226217918</v>
      </c>
      <c r="BD20">
        <f t="shared" si="15"/>
        <v>0.79403253295382947</v>
      </c>
      <c r="BE20">
        <f t="shared" si="16"/>
        <v>0.8575066320080228</v>
      </c>
      <c r="BF20">
        <f t="shared" si="17"/>
        <v>0.74631220221799077</v>
      </c>
      <c r="BG20">
        <f t="shared" si="18"/>
        <v>0.77332561404362021</v>
      </c>
      <c r="BH20">
        <f t="shared" si="19"/>
        <v>0.76737851139233515</v>
      </c>
      <c r="BI20">
        <f t="shared" si="20"/>
        <v>0.77749388277201215</v>
      </c>
      <c r="BJ20">
        <f t="shared" si="21"/>
        <v>0.65723948985123293</v>
      </c>
      <c r="BK20">
        <f t="shared" si="22"/>
        <v>0.76043454526989296</v>
      </c>
      <c r="BL20">
        <f t="shared" si="23"/>
        <v>0.72386266052884207</v>
      </c>
      <c r="BM20">
        <f t="shared" si="30"/>
        <v>0.8575066320080228</v>
      </c>
      <c r="BN20">
        <f t="shared" si="31"/>
        <v>0.87750663200802281</v>
      </c>
      <c r="BP20">
        <v>15</v>
      </c>
      <c r="BQ20" s="2">
        <f t="shared" si="32"/>
        <v>0.78766606956370133</v>
      </c>
      <c r="BR20" s="2">
        <f t="shared" si="33"/>
        <v>0.81208373425771074</v>
      </c>
      <c r="BS20" s="2">
        <f t="shared" si="34"/>
        <v>0.8575066320080228</v>
      </c>
      <c r="BT20" s="2">
        <f t="shared" si="35"/>
        <v>0.75468183908384645</v>
      </c>
      <c r="BU20" s="1">
        <f t="shared" si="36"/>
        <v>4.8094725493687429</v>
      </c>
      <c r="BV20" s="1">
        <f t="shared" si="37"/>
        <v>4.813111061870357</v>
      </c>
      <c r="BW20" s="1">
        <f t="shared" si="38"/>
        <v>4.3662289688522149</v>
      </c>
      <c r="BX20" s="1">
        <f t="shared" si="39"/>
        <v>8.6397122656449827</v>
      </c>
      <c r="BY20" s="1">
        <v>1.7847773782216838</v>
      </c>
      <c r="BZ20"/>
      <c r="CA20"/>
      <c r="CB20"/>
      <c r="CG20" s="2">
        <v>16</v>
      </c>
      <c r="CS20" s="2">
        <v>16</v>
      </c>
    </row>
    <row r="21" spans="1:107" x14ac:dyDescent="0.15">
      <c r="A21" t="s">
        <v>30</v>
      </c>
      <c r="B21">
        <v>16881</v>
      </c>
      <c r="C21">
        <v>43737.61</v>
      </c>
      <c r="D21">
        <v>66690.490000000005</v>
      </c>
      <c r="E21">
        <v>63225.29</v>
      </c>
      <c r="F21">
        <v>57965.38</v>
      </c>
      <c r="G21">
        <v>64971.02</v>
      </c>
      <c r="H21">
        <v>55384.32</v>
      </c>
      <c r="I21">
        <v>23955.29</v>
      </c>
      <c r="J21">
        <v>19611.78</v>
      </c>
      <c r="K21">
        <v>5303.95</v>
      </c>
      <c r="L21">
        <v>135.26</v>
      </c>
      <c r="M21">
        <v>40598.94</v>
      </c>
      <c r="N21">
        <v>62655.69</v>
      </c>
      <c r="O21">
        <v>54731.85</v>
      </c>
      <c r="P21">
        <v>31603.040000000001</v>
      </c>
      <c r="Q21">
        <v>31533.348832011379</v>
      </c>
      <c r="R21">
        <v>75476.490000000005</v>
      </c>
      <c r="S21">
        <v>74294.232809858848</v>
      </c>
      <c r="T21">
        <v>82551.48</v>
      </c>
      <c r="U21">
        <v>81046.250749718587</v>
      </c>
      <c r="V21">
        <v>46395.32</v>
      </c>
      <c r="W21">
        <v>47232.102128945269</v>
      </c>
      <c r="X21">
        <v>87556.7</v>
      </c>
      <c r="Y21">
        <v>86302.818030224036</v>
      </c>
      <c r="Z21">
        <v>84309.25</v>
      </c>
      <c r="AA21">
        <v>83888.57163068415</v>
      </c>
      <c r="AB21">
        <v>56937.440000000002</v>
      </c>
      <c r="AC21">
        <v>54005.28787258963</v>
      </c>
      <c r="AD21">
        <v>84629.55</v>
      </c>
      <c r="AE21">
        <v>87558.84021441183</v>
      </c>
      <c r="AF21">
        <v>50361.42</v>
      </c>
      <c r="AG21">
        <v>48830.062173836151</v>
      </c>
      <c r="AH21">
        <v>41164.71</v>
      </c>
      <c r="AI21">
        <v>42269.044837909212</v>
      </c>
      <c r="AK21">
        <v>14</v>
      </c>
      <c r="AL21">
        <f t="shared" si="0"/>
        <v>0.83714432819994566</v>
      </c>
      <c r="AM21">
        <f t="shared" si="1"/>
        <v>0.84308580537869371</v>
      </c>
      <c r="AN21">
        <f t="shared" si="2"/>
        <v>0.75409397500462771</v>
      </c>
      <c r="AO21">
        <f t="shared" si="3"/>
        <v>0.79142667906216713</v>
      </c>
      <c r="AP21">
        <f t="shared" si="4"/>
        <v>0.81701697537695106</v>
      </c>
      <c r="AQ21">
        <f t="shared" si="5"/>
        <v>0.84056494671373549</v>
      </c>
      <c r="AR21">
        <f t="shared" si="27"/>
        <v>0.81388878495602013</v>
      </c>
      <c r="AS21">
        <f t="shared" si="28"/>
        <v>0.84308580537869371</v>
      </c>
      <c r="AT21">
        <f t="shared" si="29"/>
        <v>0.86308580537869373</v>
      </c>
      <c r="AU21">
        <f t="shared" si="6"/>
        <v>0.81350766810853314</v>
      </c>
      <c r="AV21">
        <f t="shared" si="7"/>
        <v>0.79295475429458173</v>
      </c>
      <c r="AW21">
        <f t="shared" si="8"/>
        <v>0.68790019372401534</v>
      </c>
      <c r="AX21">
        <f t="shared" si="9"/>
        <v>0.80035944082958099</v>
      </c>
      <c r="AY21">
        <f t="shared" si="10"/>
        <v>0.22993234284160063</v>
      </c>
      <c r="AZ21">
        <f t="shared" si="11"/>
        <v>0.8033016957429242</v>
      </c>
      <c r="BA21">
        <f t="shared" si="12"/>
        <v>0.82885889393302603</v>
      </c>
      <c r="BB21">
        <f t="shared" si="13"/>
        <v>0.65824851439065668</v>
      </c>
      <c r="BC21">
        <f t="shared" si="14"/>
        <v>0.77523033900799687</v>
      </c>
      <c r="BD21">
        <f t="shared" si="15"/>
        <v>0.83551324462990628</v>
      </c>
      <c r="BE21">
        <f t="shared" si="16"/>
        <v>0.88884175282696143</v>
      </c>
      <c r="BF21">
        <f t="shared" si="17"/>
        <v>0.7899194745688376</v>
      </c>
      <c r="BG21">
        <f t="shared" si="18"/>
        <v>0.81891219744421673</v>
      </c>
      <c r="BH21">
        <f t="shared" si="19"/>
        <v>0.80854545492906382</v>
      </c>
      <c r="BI21">
        <f t="shared" si="20"/>
        <v>0.7998146886236488</v>
      </c>
      <c r="BJ21">
        <f t="shared" si="21"/>
        <v>0.6926803927190498</v>
      </c>
      <c r="BK21">
        <f t="shared" si="22"/>
        <v>0.79916436043264105</v>
      </c>
      <c r="BL21">
        <f t="shared" si="23"/>
        <v>0.76613700818645447</v>
      </c>
      <c r="BM21">
        <f t="shared" si="30"/>
        <v>0.88884175282696143</v>
      </c>
      <c r="BN21">
        <f t="shared" si="31"/>
        <v>0.90884175282696145</v>
      </c>
      <c r="BP21">
        <v>14</v>
      </c>
      <c r="BQ21" s="2">
        <f t="shared" si="32"/>
        <v>0.81388878495602013</v>
      </c>
      <c r="BR21" s="2">
        <f t="shared" si="33"/>
        <v>0.84308580537869371</v>
      </c>
      <c r="BS21" s="2">
        <f t="shared" si="34"/>
        <v>0.88884175282696143</v>
      </c>
      <c r="BT21" s="2">
        <f t="shared" si="35"/>
        <v>0.68790019372401534</v>
      </c>
      <c r="BU21" s="1">
        <f t="shared" si="36"/>
        <v>2.6222715392318796</v>
      </c>
      <c r="BV21" s="1">
        <f t="shared" si="37"/>
        <v>3.1002071120982966</v>
      </c>
      <c r="BW21" s="1">
        <f t="shared" si="38"/>
        <v>3.1335120818938633</v>
      </c>
      <c r="BX21" s="1">
        <f t="shared" si="39"/>
        <v>-6.678164535983111</v>
      </c>
      <c r="BY21" s="1">
        <v>1.682258127022181</v>
      </c>
      <c r="BZ21"/>
      <c r="CA21"/>
      <c r="CB21"/>
      <c r="CG21" s="2">
        <v>17</v>
      </c>
      <c r="CH21" s="2">
        <v>3.4777917526687019</v>
      </c>
      <c r="CI21" s="2">
        <v>1.8212042215510316</v>
      </c>
      <c r="CJ21" s="2">
        <v>3.2905271358533938</v>
      </c>
      <c r="CK21" s="2">
        <v>-2.875309149925831</v>
      </c>
      <c r="CL21" s="2">
        <v>3.0803554891366227</v>
      </c>
      <c r="CM21" s="5">
        <f t="shared" ref="CM21:CM64" si="110">CH21*10000</f>
        <v>34777.917526687022</v>
      </c>
      <c r="CN21" s="5">
        <f t="shared" ref="CN21:CN64" si="111">CI21*10000</f>
        <v>18212.042215510315</v>
      </c>
      <c r="CO21" s="5">
        <f t="shared" ref="CO21:CO64" si="112">CJ21*10000</f>
        <v>32905.271358533937</v>
      </c>
      <c r="CP21" s="5">
        <f t="shared" ref="CP21:CP64" si="113">CK21*10000</f>
        <v>-28753.091499258309</v>
      </c>
      <c r="CQ21" s="5">
        <f t="shared" ref="CQ21:CQ64" si="114">CL21*10000</f>
        <v>30803.554891366228</v>
      </c>
      <c r="CS21" s="2">
        <v>17</v>
      </c>
      <c r="CT21" s="2">
        <v>2.9157706610683287</v>
      </c>
      <c r="CU21" s="2">
        <v>2.9156623427132877</v>
      </c>
      <c r="CV21" s="2">
        <v>2.4359792150442594</v>
      </c>
      <c r="CW21" s="2">
        <v>-13.141725019787975</v>
      </c>
      <c r="CX21" s="2">
        <v>3.0861910721537558</v>
      </c>
      <c r="CY21" s="5">
        <f t="shared" ref="CY21:CY64" si="115">CT21*10000</f>
        <v>29157.706610683286</v>
      </c>
      <c r="CZ21" s="5">
        <f t="shared" ref="CZ21:CZ64" si="116">CU21*10000</f>
        <v>29156.623427132876</v>
      </c>
      <c r="DA21" s="5">
        <f t="shared" ref="DA21:DA64" si="117">CV21*10000</f>
        <v>24359.792150442594</v>
      </c>
      <c r="DB21" s="5">
        <f t="shared" ref="DB21:DB64" si="118">CW21*10000</f>
        <v>-131417.25019787974</v>
      </c>
      <c r="DC21" s="5">
        <f t="shared" ref="DC21:DC64" si="119">CX21*10000</f>
        <v>30861.910721537559</v>
      </c>
    </row>
    <row r="22" spans="1:107" x14ac:dyDescent="0.15">
      <c r="A22" t="s">
        <v>31</v>
      </c>
      <c r="B22">
        <v>16974.66</v>
      </c>
      <c r="C22">
        <v>44479.83</v>
      </c>
      <c r="D22">
        <v>67682.67</v>
      </c>
      <c r="E22">
        <v>63499.67</v>
      </c>
      <c r="F22">
        <v>59022.55</v>
      </c>
      <c r="G22">
        <v>64503.64</v>
      </c>
      <c r="H22">
        <v>56059.94</v>
      </c>
      <c r="I22">
        <v>24919.919999999998</v>
      </c>
      <c r="J22">
        <v>15713.95</v>
      </c>
      <c r="K22">
        <v>5517.82</v>
      </c>
      <c r="L22">
        <v>137.16999999999999</v>
      </c>
      <c r="M22">
        <v>42025.51</v>
      </c>
      <c r="N22">
        <v>63533.36</v>
      </c>
      <c r="O22">
        <v>51108.03</v>
      </c>
      <c r="P22">
        <v>32952.1</v>
      </c>
      <c r="Q22">
        <v>32653.358478119113</v>
      </c>
      <c r="R22">
        <v>78147.240000000005</v>
      </c>
      <c r="S22">
        <v>76693.809676879202</v>
      </c>
      <c r="T22">
        <v>84605.13</v>
      </c>
      <c r="U22">
        <v>83685.548644567098</v>
      </c>
      <c r="V22">
        <v>48309.61</v>
      </c>
      <c r="W22">
        <v>48524.843649518603</v>
      </c>
      <c r="X22">
        <v>91189.26</v>
      </c>
      <c r="Y22">
        <v>89153.823415622028</v>
      </c>
      <c r="Z22">
        <v>87469.2</v>
      </c>
      <c r="AA22">
        <v>86601.93328250412</v>
      </c>
      <c r="AB22">
        <v>57795.57</v>
      </c>
      <c r="AC22">
        <v>55649.714476745634</v>
      </c>
      <c r="AD22">
        <v>89137.38</v>
      </c>
      <c r="AE22">
        <v>90531.897649967097</v>
      </c>
      <c r="AF22">
        <v>52182.66</v>
      </c>
      <c r="AG22">
        <v>50363.780673023582</v>
      </c>
      <c r="AH22">
        <v>42896.65</v>
      </c>
      <c r="AI22">
        <v>43521.640738070397</v>
      </c>
      <c r="AK22">
        <v>13</v>
      </c>
      <c r="AL22">
        <f t="shared" si="0"/>
        <v>0.85135052884228912</v>
      </c>
      <c r="AM22">
        <f t="shared" si="1"/>
        <v>0.85562871628519066</v>
      </c>
      <c r="AN22">
        <f t="shared" si="2"/>
        <v>0.75736653104765683</v>
      </c>
      <c r="AO22">
        <f t="shared" si="3"/>
        <v>0.80586068332995864</v>
      </c>
      <c r="AP22">
        <f t="shared" si="4"/>
        <v>0.81113962584554955</v>
      </c>
      <c r="AQ22">
        <f t="shared" si="5"/>
        <v>0.85081879634660518</v>
      </c>
      <c r="AR22">
        <f t="shared" si="27"/>
        <v>0.82202748028287498</v>
      </c>
      <c r="AS22">
        <f t="shared" si="28"/>
        <v>0.85562871628519066</v>
      </c>
      <c r="AT22">
        <f t="shared" si="29"/>
        <v>0.87562871628519068</v>
      </c>
      <c r="AU22">
        <f t="shared" si="6"/>
        <v>0.81802121163054287</v>
      </c>
      <c r="AV22">
        <f t="shared" si="7"/>
        <v>0.82488540279164357</v>
      </c>
      <c r="AW22">
        <f t="shared" si="8"/>
        <v>0.55118042570177161</v>
      </c>
      <c r="AX22">
        <f t="shared" si="9"/>
        <v>0.83263215712785343</v>
      </c>
      <c r="AY22">
        <f t="shared" si="10"/>
        <v>0.2331792064733281</v>
      </c>
      <c r="AZ22">
        <f t="shared" si="11"/>
        <v>0.83152819870324735</v>
      </c>
      <c r="BA22">
        <f t="shared" si="12"/>
        <v>0.84046940505241841</v>
      </c>
      <c r="BB22">
        <f t="shared" si="13"/>
        <v>0.61466558906620383</v>
      </c>
      <c r="BC22">
        <f t="shared" si="14"/>
        <v>0.80832311239758614</v>
      </c>
      <c r="BD22">
        <f t="shared" si="15"/>
        <v>0.86507804021188583</v>
      </c>
      <c r="BE22">
        <f t="shared" si="16"/>
        <v>0.91095365034464482</v>
      </c>
      <c r="BF22">
        <f t="shared" si="17"/>
        <v>0.82251187722868302</v>
      </c>
      <c r="BG22">
        <f t="shared" si="18"/>
        <v>0.852887298058424</v>
      </c>
      <c r="BH22">
        <f t="shared" si="19"/>
        <v>0.83885011557191258</v>
      </c>
      <c r="BI22">
        <f t="shared" si="20"/>
        <v>0.81186905880166538</v>
      </c>
      <c r="BJ22">
        <f t="shared" si="21"/>
        <v>0.72957631683433477</v>
      </c>
      <c r="BK22">
        <f t="shared" si="22"/>
        <v>0.82806485807139596</v>
      </c>
      <c r="BL22">
        <f t="shared" si="23"/>
        <v>0.79837100983394449</v>
      </c>
      <c r="BM22">
        <f t="shared" si="30"/>
        <v>0.91095365034464482</v>
      </c>
      <c r="BN22">
        <f t="shared" si="31"/>
        <v>0.93095365034464483</v>
      </c>
      <c r="BP22">
        <v>13</v>
      </c>
      <c r="BQ22" s="2">
        <f t="shared" si="32"/>
        <v>0.82202748028287498</v>
      </c>
      <c r="BR22" s="2">
        <f t="shared" si="33"/>
        <v>0.85562871628519066</v>
      </c>
      <c r="BS22" s="2">
        <f t="shared" si="34"/>
        <v>0.91095365034464482</v>
      </c>
      <c r="BT22" s="2">
        <f t="shared" si="35"/>
        <v>0.55118042570177161</v>
      </c>
      <c r="BU22" s="1">
        <f t="shared" si="36"/>
        <v>0.81386953268548501</v>
      </c>
      <c r="BV22" s="1">
        <f t="shared" si="37"/>
        <v>1.2542910906496951</v>
      </c>
      <c r="BW22" s="1">
        <f t="shared" si="38"/>
        <v>2.2111897517683388</v>
      </c>
      <c r="BX22" s="1">
        <f t="shared" si="39"/>
        <v>-13.671976802224373</v>
      </c>
      <c r="BY22" s="1">
        <v>1.6058611498579636</v>
      </c>
      <c r="BZ22"/>
      <c r="CA22"/>
      <c r="CB22"/>
      <c r="CG22" s="2">
        <v>18</v>
      </c>
      <c r="CS22" s="2">
        <v>18</v>
      </c>
    </row>
    <row r="23" spans="1:107" x14ac:dyDescent="0.15">
      <c r="A23" t="s">
        <v>32</v>
      </c>
      <c r="B23">
        <v>17530.009999999998</v>
      </c>
      <c r="C23">
        <v>44548.97</v>
      </c>
      <c r="D23">
        <v>67880.289999999994</v>
      </c>
      <c r="E23">
        <v>63570.41</v>
      </c>
      <c r="F23">
        <v>59471.71</v>
      </c>
      <c r="G23">
        <v>65938.98</v>
      </c>
      <c r="H23">
        <v>56049.63</v>
      </c>
      <c r="I23">
        <v>25736.240000000002</v>
      </c>
      <c r="J23">
        <v>14875.74</v>
      </c>
      <c r="K23">
        <v>5698.71</v>
      </c>
      <c r="L23">
        <v>140.43</v>
      </c>
      <c r="M23">
        <v>43264.91</v>
      </c>
      <c r="N23">
        <v>63627.73</v>
      </c>
      <c r="O23">
        <v>49051.519999999997</v>
      </c>
      <c r="P23">
        <v>34105.99</v>
      </c>
      <c r="Q23">
        <v>33737.090825973202</v>
      </c>
      <c r="R23">
        <v>80299.570000000007</v>
      </c>
      <c r="S23">
        <v>79055.825957588779</v>
      </c>
      <c r="T23">
        <v>86236.46</v>
      </c>
      <c r="U23">
        <v>86241.199202920616</v>
      </c>
      <c r="V23">
        <v>49901.02</v>
      </c>
      <c r="W23">
        <v>49724.554785898072</v>
      </c>
      <c r="X23">
        <v>94213.55</v>
      </c>
      <c r="Y23">
        <v>91923.520724265371</v>
      </c>
      <c r="Z23">
        <v>90102.74</v>
      </c>
      <c r="AA23">
        <v>89201.152427219888</v>
      </c>
      <c r="AB23">
        <v>58225.37</v>
      </c>
      <c r="AC23">
        <v>57239.619157134737</v>
      </c>
      <c r="AD23">
        <v>93287.2</v>
      </c>
      <c r="AE23">
        <v>93407.769300649641</v>
      </c>
      <c r="AF23">
        <v>53670.68</v>
      </c>
      <c r="AG23">
        <v>51852.378828915258</v>
      </c>
      <c r="AH23">
        <v>44378.93</v>
      </c>
      <c r="AI23">
        <v>44703.745804674145</v>
      </c>
      <c r="AK23">
        <v>12</v>
      </c>
      <c r="AL23">
        <f t="shared" si="0"/>
        <v>0.85267387867443001</v>
      </c>
      <c r="AM23">
        <f t="shared" si="1"/>
        <v>0.85812698278254185</v>
      </c>
      <c r="AN23">
        <f t="shared" si="2"/>
        <v>0.75821025367497619</v>
      </c>
      <c r="AO23">
        <f t="shared" si="3"/>
        <v>0.8119932612095061</v>
      </c>
      <c r="AP23">
        <f t="shared" si="4"/>
        <v>0.82918916770956141</v>
      </c>
      <c r="AQ23">
        <f t="shared" si="5"/>
        <v>0.85066232201234193</v>
      </c>
      <c r="AR23">
        <f t="shared" si="27"/>
        <v>0.82680931101055954</v>
      </c>
      <c r="AS23">
        <f t="shared" si="28"/>
        <v>0.85812698278254185</v>
      </c>
      <c r="AT23">
        <f t="shared" si="29"/>
        <v>0.87812698278254187</v>
      </c>
      <c r="AU23">
        <f t="shared" si="6"/>
        <v>0.84478393205492963</v>
      </c>
      <c r="AV23">
        <f t="shared" si="7"/>
        <v>0.85190677573372675</v>
      </c>
      <c r="AW23">
        <f t="shared" si="8"/>
        <v>0.52177948293260901</v>
      </c>
      <c r="AX23">
        <f t="shared" si="9"/>
        <v>0.85992823255308615</v>
      </c>
      <c r="AY23">
        <f t="shared" si="10"/>
        <v>0.23872097371910381</v>
      </c>
      <c r="AZ23">
        <f t="shared" si="11"/>
        <v>0.85605130501350524</v>
      </c>
      <c r="BA23">
        <f t="shared" si="12"/>
        <v>0.84171780585720501</v>
      </c>
      <c r="BB23">
        <f t="shared" si="13"/>
        <v>0.58993237335488535</v>
      </c>
      <c r="BC23">
        <f t="shared" si="14"/>
        <v>0.83662831771574342</v>
      </c>
      <c r="BD23">
        <f t="shared" si="15"/>
        <v>0.8889040053808317</v>
      </c>
      <c r="BE23">
        <f t="shared" si="16"/>
        <v>0.92851837742935861</v>
      </c>
      <c r="BF23">
        <f t="shared" si="17"/>
        <v>0.84960697542012975</v>
      </c>
      <c r="BG23">
        <f t="shared" si="18"/>
        <v>0.88117328838935893</v>
      </c>
      <c r="BH23">
        <f t="shared" si="19"/>
        <v>0.86410638101578607</v>
      </c>
      <c r="BI23">
        <f t="shared" si="20"/>
        <v>0.81790656862245192</v>
      </c>
      <c r="BJ23">
        <f t="shared" si="21"/>
        <v>0.76354198186875077</v>
      </c>
      <c r="BK23">
        <f t="shared" si="22"/>
        <v>0.85167762656781598</v>
      </c>
      <c r="BL23">
        <f t="shared" si="23"/>
        <v>0.82595846434278508</v>
      </c>
      <c r="BM23">
        <f t="shared" si="30"/>
        <v>0.92851837742935861</v>
      </c>
      <c r="BN23">
        <f t="shared" si="31"/>
        <v>0.94851837742935863</v>
      </c>
      <c r="BP23">
        <v>12</v>
      </c>
      <c r="BQ23" s="2">
        <f t="shared" si="32"/>
        <v>0.82680931101055954</v>
      </c>
      <c r="BR23" s="2">
        <f t="shared" si="33"/>
        <v>0.85812698278254185</v>
      </c>
      <c r="BS23" s="2">
        <f t="shared" si="34"/>
        <v>0.92851837742935861</v>
      </c>
      <c r="BT23" s="2">
        <f t="shared" si="35"/>
        <v>0.52177948293260901</v>
      </c>
      <c r="BU23" s="1">
        <f t="shared" si="36"/>
        <v>0.47818307276845662</v>
      </c>
      <c r="BV23" s="1">
        <f t="shared" si="37"/>
        <v>0.2498266497351187</v>
      </c>
      <c r="BW23" s="1">
        <f t="shared" si="38"/>
        <v>1.7564727084713794</v>
      </c>
      <c r="BX23" s="1">
        <f t="shared" si="39"/>
        <v>-2.9400942769162608</v>
      </c>
      <c r="BY23" s="1">
        <v>1.5405038722448108</v>
      </c>
      <c r="BZ23"/>
      <c r="CA23"/>
      <c r="CB23"/>
      <c r="CG23" s="2">
        <v>19</v>
      </c>
      <c r="CH23" s="2">
        <v>3.9318468116198657</v>
      </c>
      <c r="CI23" s="2">
        <v>2.8211046927814953</v>
      </c>
      <c r="CJ23" s="2">
        <v>4.2029270599765356</v>
      </c>
      <c r="CK23" s="2">
        <v>10.954368751891908</v>
      </c>
      <c r="CL23" s="2">
        <v>2.7993674897004208</v>
      </c>
      <c r="CM23" s="5">
        <f t="shared" ref="CM23:CM64" si="120">CH23*10000</f>
        <v>39318.468116198659</v>
      </c>
      <c r="CN23" s="5">
        <f t="shared" ref="CN23:CN64" si="121">CI23*10000</f>
        <v>28211.046927814954</v>
      </c>
      <c r="CO23" s="5">
        <f t="shared" ref="CO23:CO64" si="122">CJ23*10000</f>
        <v>42029.270599765354</v>
      </c>
      <c r="CP23" s="5">
        <f t="shared" ref="CP23:CP64" si="123">CK23*10000</f>
        <v>109543.68751891908</v>
      </c>
      <c r="CQ23" s="5">
        <f t="shared" ref="CQ23:CQ64" si="124">CL23*10000</f>
        <v>27993.67489700421</v>
      </c>
      <c r="CS23" s="2">
        <v>19</v>
      </c>
      <c r="CT23" s="2">
        <v>2.9733988384542998</v>
      </c>
      <c r="CU23" s="2">
        <v>1.3396489856058125</v>
      </c>
      <c r="CV23" s="2">
        <v>3.9847433145950295</v>
      </c>
      <c r="CW23" s="2">
        <v>1.7863899996967469</v>
      </c>
      <c r="CX23" s="2">
        <v>2.8044148762741621</v>
      </c>
      <c r="CY23" s="5">
        <f t="shared" ref="CY23:CY64" si="125">CT23*10000</f>
        <v>29733.988384542998</v>
      </c>
      <c r="CZ23" s="5">
        <f t="shared" ref="CZ23:CZ64" si="126">CU23*10000</f>
        <v>13396.489856058124</v>
      </c>
      <c r="DA23" s="5">
        <f t="shared" ref="DA23:DA64" si="127">CV23*10000</f>
        <v>39847.433145950294</v>
      </c>
      <c r="DB23" s="5">
        <f t="shared" ref="DB23:DB64" si="128">CW23*10000</f>
        <v>17863.89999696747</v>
      </c>
      <c r="DC23" s="5">
        <f t="shared" ref="DC23:DC64" si="129">CX23*10000</f>
        <v>28044.148762741621</v>
      </c>
    </row>
    <row r="24" spans="1:107" x14ac:dyDescent="0.15">
      <c r="A24" t="s">
        <v>33</v>
      </c>
      <c r="B24">
        <v>18066.169999999998</v>
      </c>
      <c r="C24">
        <v>44194.09</v>
      </c>
      <c r="D24">
        <v>67598.070000000007</v>
      </c>
      <c r="E24">
        <v>65592.98</v>
      </c>
      <c r="F24">
        <v>59059.5</v>
      </c>
      <c r="G24">
        <v>67093.16</v>
      </c>
      <c r="H24">
        <v>55874.71</v>
      </c>
      <c r="I24">
        <v>26516.33</v>
      </c>
      <c r="J24">
        <v>16311.97</v>
      </c>
      <c r="K24">
        <v>5871.29</v>
      </c>
      <c r="L24">
        <v>202.21</v>
      </c>
      <c r="M24">
        <v>44501.01</v>
      </c>
      <c r="N24">
        <v>62970.86</v>
      </c>
      <c r="O24">
        <v>50236.32</v>
      </c>
      <c r="P24">
        <v>35220.51</v>
      </c>
      <c r="Q24">
        <v>34712.737325568414</v>
      </c>
      <c r="R24">
        <v>82270.44</v>
      </c>
      <c r="S24">
        <v>81263.43250185599</v>
      </c>
      <c r="T24">
        <v>87684.95</v>
      </c>
      <c r="U24">
        <v>88588.518246800464</v>
      </c>
      <c r="V24">
        <v>51361.17</v>
      </c>
      <c r="W24">
        <v>50831.024046151775</v>
      </c>
      <c r="X24">
        <v>97034.15</v>
      </c>
      <c r="Y24">
        <v>94467.097052729412</v>
      </c>
      <c r="Z24">
        <v>92595.06</v>
      </c>
      <c r="AA24">
        <v>91567.351942563735</v>
      </c>
      <c r="AB24">
        <v>58865.79</v>
      </c>
      <c r="AC24">
        <v>58721.453247753321</v>
      </c>
      <c r="AD24">
        <v>97517.46</v>
      </c>
      <c r="AE24">
        <v>96021.59827831875</v>
      </c>
      <c r="AF24">
        <v>54981.64</v>
      </c>
      <c r="AG24">
        <v>53234.389805085106</v>
      </c>
      <c r="AH24">
        <v>45813.4</v>
      </c>
      <c r="AI24">
        <v>45787.749651947561</v>
      </c>
      <c r="AK24">
        <v>11</v>
      </c>
      <c r="AL24">
        <f t="shared" si="0"/>
        <v>0.84588142295516222</v>
      </c>
      <c r="AM24">
        <f t="shared" si="1"/>
        <v>0.85455922258174011</v>
      </c>
      <c r="AN24">
        <f t="shared" si="2"/>
        <v>0.78233363612249218</v>
      </c>
      <c r="AO24">
        <f t="shared" si="3"/>
        <v>0.80636517783670292</v>
      </c>
      <c r="AP24">
        <f t="shared" si="4"/>
        <v>0.84370309488263906</v>
      </c>
      <c r="AQ24">
        <f t="shared" si="5"/>
        <v>0.84800757026168105</v>
      </c>
      <c r="AR24">
        <f t="shared" si="27"/>
        <v>0.83014168744006966</v>
      </c>
      <c r="AS24">
        <f t="shared" si="28"/>
        <v>0.85455922258174011</v>
      </c>
      <c r="AT24">
        <f t="shared" si="29"/>
        <v>0.87455922258174013</v>
      </c>
      <c r="AU24">
        <f t="shared" si="6"/>
        <v>0.87062187242179601</v>
      </c>
      <c r="AV24">
        <f t="shared" si="7"/>
        <v>0.87772888326311416</v>
      </c>
      <c r="AW24">
        <f t="shared" si="8"/>
        <v>0.57215649589279127</v>
      </c>
      <c r="AX24">
        <f t="shared" si="9"/>
        <v>0.88597033934111569</v>
      </c>
      <c r="AY24">
        <f t="shared" si="10"/>
        <v>0.34374256281236187</v>
      </c>
      <c r="AZ24">
        <f t="shared" si="11"/>
        <v>0.8805091166240504</v>
      </c>
      <c r="BA24">
        <f t="shared" si="12"/>
        <v>0.83302821131826066</v>
      </c>
      <c r="BB24">
        <f t="shared" si="13"/>
        <v>0.60418171518875452</v>
      </c>
      <c r="BC24">
        <f t="shared" si="14"/>
        <v>0.86396776725702795</v>
      </c>
      <c r="BD24">
        <f t="shared" si="15"/>
        <v>0.91072123599719634</v>
      </c>
      <c r="BE24">
        <f t="shared" si="16"/>
        <v>0.94411444415708201</v>
      </c>
      <c r="BF24">
        <f t="shared" si="17"/>
        <v>0.87446726134534136</v>
      </c>
      <c r="BG24">
        <f t="shared" si="18"/>
        <v>0.90755417921908588</v>
      </c>
      <c r="BH24">
        <f t="shared" si="19"/>
        <v>0.88800831358224586</v>
      </c>
      <c r="BI24">
        <f t="shared" si="20"/>
        <v>0.826902711105998</v>
      </c>
      <c r="BJ24">
        <f t="shared" si="21"/>
        <v>0.79816603644665762</v>
      </c>
      <c r="BK24">
        <f t="shared" si="22"/>
        <v>0.87248070380338194</v>
      </c>
      <c r="BL24">
        <f t="shared" si="23"/>
        <v>0.85265610302730943</v>
      </c>
      <c r="BM24">
        <f t="shared" si="30"/>
        <v>0.94411444415708201</v>
      </c>
      <c r="BN24">
        <f t="shared" si="31"/>
        <v>0.96411444415708203</v>
      </c>
      <c r="BP24">
        <v>11</v>
      </c>
      <c r="BQ24" s="2">
        <f t="shared" si="32"/>
        <v>0.83014168744006966</v>
      </c>
      <c r="BR24" s="2">
        <f t="shared" si="33"/>
        <v>0.85455922258174011</v>
      </c>
      <c r="BS24" s="2">
        <f t="shared" si="34"/>
        <v>0.94411444415708201</v>
      </c>
      <c r="BT24" s="2">
        <f t="shared" si="35"/>
        <v>0.57215649589279127</v>
      </c>
      <c r="BU24" s="1">
        <f t="shared" si="36"/>
        <v>0.33323764295101199</v>
      </c>
      <c r="BV24" s="1">
        <f t="shared" si="37"/>
        <v>-0.35677602008017395</v>
      </c>
      <c r="BW24" s="1">
        <f t="shared" si="38"/>
        <v>1.5596066727723401</v>
      </c>
      <c r="BX24" s="1">
        <f t="shared" si="39"/>
        <v>5.037701296018227</v>
      </c>
      <c r="BY24" s="1">
        <v>1.4764263594255911</v>
      </c>
      <c r="BZ24"/>
      <c r="CA24"/>
      <c r="CB24"/>
      <c r="CG24" s="2">
        <v>20</v>
      </c>
      <c r="CS24" s="2">
        <v>20</v>
      </c>
    </row>
    <row r="25" spans="1:107" x14ac:dyDescent="0.15">
      <c r="A25" t="s">
        <v>34</v>
      </c>
      <c r="B25">
        <v>18547.37</v>
      </c>
      <c r="C25">
        <v>45728.45</v>
      </c>
      <c r="D25">
        <v>67179.69</v>
      </c>
      <c r="E25">
        <v>67745.919999999998</v>
      </c>
      <c r="F25">
        <v>57768.66</v>
      </c>
      <c r="G25">
        <v>67727.02</v>
      </c>
      <c r="H25">
        <v>56030.080000000002</v>
      </c>
      <c r="I25">
        <v>27212.25</v>
      </c>
      <c r="J25">
        <v>18100.740000000002</v>
      </c>
      <c r="K25">
        <v>6024.07</v>
      </c>
      <c r="L25">
        <v>268.33999999999997</v>
      </c>
      <c r="M25">
        <v>45590.18</v>
      </c>
      <c r="N25">
        <v>61767</v>
      </c>
      <c r="O25">
        <v>53667.59</v>
      </c>
      <c r="P25">
        <v>36220.230000000003</v>
      </c>
      <c r="Q25">
        <v>35637.512963207308</v>
      </c>
      <c r="R25">
        <v>83971.44</v>
      </c>
      <c r="S25">
        <v>83475.979423416575</v>
      </c>
      <c r="T25">
        <v>88863.78</v>
      </c>
      <c r="U25">
        <v>90902.559996669253</v>
      </c>
      <c r="V25">
        <v>52578.080000000002</v>
      </c>
      <c r="W25">
        <v>51981.250395338837</v>
      </c>
      <c r="X25">
        <v>99471.039999999994</v>
      </c>
      <c r="Y25">
        <v>96965.313158749501</v>
      </c>
      <c r="Z25">
        <v>94801.67</v>
      </c>
      <c r="AA25">
        <v>93886.424386504179</v>
      </c>
      <c r="AB25">
        <v>59869.2</v>
      </c>
      <c r="AC25">
        <v>60225.945413650668</v>
      </c>
      <c r="AD25">
        <v>101497.45</v>
      </c>
      <c r="AE25">
        <v>98548.307708580498</v>
      </c>
      <c r="AF25">
        <v>56023.94</v>
      </c>
      <c r="AG25">
        <v>54621.77778479056</v>
      </c>
      <c r="AH25">
        <v>47107.68</v>
      </c>
      <c r="AI25">
        <v>46882.794962230342</v>
      </c>
      <c r="AK25">
        <v>10</v>
      </c>
      <c r="AL25">
        <f t="shared" si="0"/>
        <v>0.87524930042759086</v>
      </c>
      <c r="AM25">
        <f t="shared" si="1"/>
        <v>0.84927015903978176</v>
      </c>
      <c r="AN25">
        <f t="shared" si="2"/>
        <v>0.80801195381065882</v>
      </c>
      <c r="AO25">
        <f t="shared" si="3"/>
        <v>0.78874077488444749</v>
      </c>
      <c r="AP25">
        <f t="shared" si="4"/>
        <v>0.85167394681035147</v>
      </c>
      <c r="AQ25">
        <f t="shared" si="5"/>
        <v>0.85036561267821542</v>
      </c>
      <c r="AR25">
        <f t="shared" si="27"/>
        <v>0.83721862460850771</v>
      </c>
      <c r="AS25">
        <f t="shared" si="28"/>
        <v>0.87524930042759086</v>
      </c>
      <c r="AT25">
        <f t="shared" si="29"/>
        <v>0.89524930042759088</v>
      </c>
      <c r="AU25">
        <f t="shared" si="6"/>
        <v>0.89381125041444021</v>
      </c>
      <c r="AV25">
        <f t="shared" si="7"/>
        <v>0.90076484202665597</v>
      </c>
      <c r="AW25">
        <f t="shared" si="8"/>
        <v>0.63489915512758321</v>
      </c>
      <c r="AX25">
        <f t="shared" si="9"/>
        <v>0.90902465082028561</v>
      </c>
      <c r="AY25">
        <f t="shared" si="10"/>
        <v>0.45615884132866413</v>
      </c>
      <c r="AZ25">
        <f t="shared" si="11"/>
        <v>0.9020597311955717</v>
      </c>
      <c r="BA25">
        <f t="shared" si="12"/>
        <v>0.8171026015603885</v>
      </c>
      <c r="BB25">
        <f t="shared" si="13"/>
        <v>0.64544888192938588</v>
      </c>
      <c r="BC25">
        <f t="shared" si="14"/>
        <v>0.88849114458126877</v>
      </c>
      <c r="BD25">
        <f t="shared" si="15"/>
        <v>0.92955104683121192</v>
      </c>
      <c r="BE25">
        <f t="shared" si="16"/>
        <v>0.95680704910474623</v>
      </c>
      <c r="BF25">
        <f t="shared" si="17"/>
        <v>0.8951861810078755</v>
      </c>
      <c r="BG25">
        <f t="shared" si="18"/>
        <v>0.93034625503772495</v>
      </c>
      <c r="BH25">
        <f t="shared" si="19"/>
        <v>0.90917022032795913</v>
      </c>
      <c r="BI25">
        <f t="shared" si="20"/>
        <v>0.84099786636257179</v>
      </c>
      <c r="BJ25">
        <f t="shared" si="21"/>
        <v>0.83074166796328364</v>
      </c>
      <c r="BK25">
        <f t="shared" si="22"/>
        <v>0.88902052759863914</v>
      </c>
      <c r="BL25">
        <f t="shared" si="23"/>
        <v>0.87674459549951589</v>
      </c>
      <c r="BM25">
        <f t="shared" si="30"/>
        <v>0.95680704910474623</v>
      </c>
      <c r="BN25">
        <f t="shared" si="31"/>
        <v>0.97680704910474625</v>
      </c>
      <c r="BP25">
        <v>10</v>
      </c>
      <c r="BQ25" s="2">
        <f t="shared" si="32"/>
        <v>0.83721862460850771</v>
      </c>
      <c r="BR25" s="2">
        <f t="shared" si="33"/>
        <v>0.87524930042759086</v>
      </c>
      <c r="BS25" s="2">
        <f t="shared" si="34"/>
        <v>0.95680704910474623</v>
      </c>
      <c r="BT25" s="2">
        <f t="shared" si="35"/>
        <v>0.63489915512758321</v>
      </c>
      <c r="BU25" s="1">
        <f t="shared" si="36"/>
        <v>0.70769371684380467</v>
      </c>
      <c r="BV25" s="1">
        <f t="shared" si="37"/>
        <v>2.0690077845850752</v>
      </c>
      <c r="BW25" s="1">
        <f t="shared" si="38"/>
        <v>1.2692604947664221</v>
      </c>
      <c r="BX25" s="1">
        <f t="shared" si="39"/>
        <v>6.2742659234791942</v>
      </c>
      <c r="BY25" s="1">
        <v>1.4173642823177108</v>
      </c>
      <c r="BZ25"/>
      <c r="CA25"/>
      <c r="CB25"/>
      <c r="CG25" s="2">
        <v>21</v>
      </c>
      <c r="CH25" s="2">
        <v>5.8358087233894906</v>
      </c>
      <c r="CI25" s="2">
        <v>6.1211724489053658</v>
      </c>
      <c r="CJ25" s="2">
        <v>6.0024544728450095</v>
      </c>
      <c r="CK25" s="2">
        <v>14.781496638153492</v>
      </c>
      <c r="CL25" s="2">
        <v>2.5045307437855637</v>
      </c>
      <c r="CM25" s="5">
        <f t="shared" ref="CM25:CM64" si="130">CH25*10000</f>
        <v>58358.087233894905</v>
      </c>
      <c r="CN25" s="5">
        <f t="shared" ref="CN25:CN64" si="131">CI25*10000</f>
        <v>61211.72448905366</v>
      </c>
      <c r="CO25" s="5">
        <f t="shared" ref="CO25:CO64" si="132">CJ25*10000</f>
        <v>60024.544728450099</v>
      </c>
      <c r="CP25" s="5">
        <f t="shared" ref="CP25:CP64" si="133">CK25*10000</f>
        <v>147814.9663815349</v>
      </c>
      <c r="CQ25" s="5">
        <f t="shared" ref="CQ25:CQ64" si="134">CL25*10000</f>
        <v>25045.307437855638</v>
      </c>
      <c r="CS25" s="2">
        <v>21</v>
      </c>
      <c r="CT25" s="2">
        <v>3.2761658607635358</v>
      </c>
      <c r="CU25" s="2">
        <v>0.61844075958790157</v>
      </c>
      <c r="CV25" s="2">
        <v>5.556498231435314</v>
      </c>
      <c r="CW25" s="2">
        <v>-2.3598349455978829</v>
      </c>
      <c r="CX25" s="2">
        <v>2.5087510869447192</v>
      </c>
      <c r="CY25" s="5">
        <f t="shared" ref="CY25:CY64" si="135">CT25*10000</f>
        <v>32761.658607635356</v>
      </c>
      <c r="CZ25" s="5">
        <f t="shared" ref="CZ25:CZ64" si="136">CU25*10000</f>
        <v>6184.4075958790154</v>
      </c>
      <c r="DA25" s="5">
        <f t="shared" ref="DA25:DA64" si="137">CV25*10000</f>
        <v>55564.982314353139</v>
      </c>
      <c r="DB25" s="5">
        <f t="shared" ref="DB25:DB64" si="138">CW25*10000</f>
        <v>-23598.349455978831</v>
      </c>
      <c r="DC25" s="5">
        <f t="shared" ref="DC25:DC64" si="139">CX25*10000</f>
        <v>25087.510869447193</v>
      </c>
    </row>
    <row r="26" spans="1:107" x14ac:dyDescent="0.15">
      <c r="A26" t="s">
        <v>35</v>
      </c>
      <c r="B26">
        <v>18996.939999999999</v>
      </c>
      <c r="C26">
        <v>47759.39</v>
      </c>
      <c r="D26">
        <v>66718.880000000005</v>
      </c>
      <c r="E26">
        <v>69596.23</v>
      </c>
      <c r="F26">
        <v>58340.84</v>
      </c>
      <c r="G26">
        <v>68021.070000000007</v>
      </c>
      <c r="H26">
        <v>56375.86</v>
      </c>
      <c r="I26">
        <v>27855.68</v>
      </c>
      <c r="J26">
        <v>17212.62</v>
      </c>
      <c r="K26">
        <v>6163.38</v>
      </c>
      <c r="L26">
        <v>335.37</v>
      </c>
      <c r="M26">
        <v>46631</v>
      </c>
      <c r="N26">
        <v>59831.98</v>
      </c>
      <c r="O26">
        <v>58096.86</v>
      </c>
      <c r="P26">
        <v>37147.54</v>
      </c>
      <c r="Q26">
        <v>36458.164825380532</v>
      </c>
      <c r="R26">
        <v>85497.27</v>
      </c>
      <c r="S26">
        <v>85579.020953691346</v>
      </c>
      <c r="T26">
        <v>89819.23</v>
      </c>
      <c r="U26">
        <v>93070.614639562962</v>
      </c>
      <c r="V26">
        <v>53742.26</v>
      </c>
      <c r="W26">
        <v>53153.799325021319</v>
      </c>
      <c r="X26">
        <v>101644.14</v>
      </c>
      <c r="Y26">
        <v>99290.858381742568</v>
      </c>
      <c r="Z26">
        <v>96843.45</v>
      </c>
      <c r="AA26">
        <v>96053.230597720452</v>
      </c>
      <c r="AB26">
        <v>61115.29</v>
      </c>
      <c r="AC26">
        <v>61690.759399326307</v>
      </c>
      <c r="AD26">
        <v>105359.95</v>
      </c>
      <c r="AE26">
        <v>100854.47894175093</v>
      </c>
      <c r="AF26">
        <v>56799.1</v>
      </c>
      <c r="AG26">
        <v>55951.32003306337</v>
      </c>
      <c r="AH26">
        <v>48321.34</v>
      </c>
      <c r="AI26">
        <v>47953.798280198513</v>
      </c>
      <c r="AK26">
        <v>9</v>
      </c>
      <c r="AL26">
        <f t="shared" si="0"/>
        <v>0.91412179258970039</v>
      </c>
      <c r="AM26">
        <f t="shared" si="1"/>
        <v>0.8434447052160573</v>
      </c>
      <c r="AN26">
        <f t="shared" si="2"/>
        <v>0.83008077505119104</v>
      </c>
      <c r="AO26">
        <f t="shared" si="3"/>
        <v>0.79655299861567785</v>
      </c>
      <c r="AP26">
        <f t="shared" si="4"/>
        <v>0.85537165452079822</v>
      </c>
      <c r="AQ26">
        <f t="shared" si="5"/>
        <v>0.85561349777050644</v>
      </c>
      <c r="AR26">
        <f t="shared" si="27"/>
        <v>0.84919757062732193</v>
      </c>
      <c r="AS26">
        <f t="shared" si="28"/>
        <v>0.91412179258970039</v>
      </c>
      <c r="AT26">
        <f t="shared" si="29"/>
        <v>0.93412179258970041</v>
      </c>
      <c r="AU26">
        <f t="shared" si="6"/>
        <v>0.91547635570154118</v>
      </c>
      <c r="AV26">
        <f t="shared" si="7"/>
        <v>0.92206330585471907</v>
      </c>
      <c r="AW26">
        <f t="shared" si="8"/>
        <v>0.60374757581911787</v>
      </c>
      <c r="AX26">
        <f t="shared" si="9"/>
        <v>0.93004635609691322</v>
      </c>
      <c r="AY26">
        <f t="shared" si="10"/>
        <v>0.57010505558766533</v>
      </c>
      <c r="AZ26">
        <f t="shared" si="11"/>
        <v>0.92265367948493959</v>
      </c>
      <c r="BA26">
        <f t="shared" si="12"/>
        <v>0.7915046305391088</v>
      </c>
      <c r="BB26">
        <f t="shared" si="13"/>
        <v>0.69871878596762149</v>
      </c>
      <c r="BC26">
        <f t="shared" si="14"/>
        <v>0.91123828680763386</v>
      </c>
      <c r="BD26">
        <f t="shared" si="15"/>
        <v>0.94644175245429596</v>
      </c>
      <c r="BE26">
        <f t="shared" si="16"/>
        <v>0.96709449462042341</v>
      </c>
      <c r="BF26">
        <f t="shared" si="17"/>
        <v>0.91500732792320127</v>
      </c>
      <c r="BG26">
        <f t="shared" si="18"/>
        <v>0.95067111991118447</v>
      </c>
      <c r="BH26">
        <f t="shared" si="19"/>
        <v>0.92875136876617981</v>
      </c>
      <c r="BI26">
        <f t="shared" si="20"/>
        <v>0.85850200924899311</v>
      </c>
      <c r="BJ26">
        <f t="shared" si="21"/>
        <v>0.86235566114742956</v>
      </c>
      <c r="BK26">
        <f t="shared" si="22"/>
        <v>0.90132121819936017</v>
      </c>
      <c r="BL26">
        <f t="shared" si="23"/>
        <v>0.8993326288260125</v>
      </c>
      <c r="BM26">
        <f t="shared" si="30"/>
        <v>0.96709449462042341</v>
      </c>
      <c r="BN26">
        <f t="shared" si="31"/>
        <v>0.98709449462042342</v>
      </c>
      <c r="BP26">
        <v>9</v>
      </c>
      <c r="BQ26" s="2">
        <f t="shared" si="32"/>
        <v>0.84919757062732193</v>
      </c>
      <c r="BR26" s="2">
        <f t="shared" si="33"/>
        <v>0.91412179258970039</v>
      </c>
      <c r="BS26" s="2">
        <f t="shared" si="34"/>
        <v>0.96709449462042341</v>
      </c>
      <c r="BT26" s="2">
        <f t="shared" si="35"/>
        <v>0.60374757581911787</v>
      </c>
      <c r="BU26" s="1">
        <f t="shared" si="36"/>
        <v>1.1978946018814218</v>
      </c>
      <c r="BV26" s="1">
        <f t="shared" si="37"/>
        <v>3.8872492162109529</v>
      </c>
      <c r="BW26" s="1">
        <f t="shared" si="38"/>
        <v>1.0287445515677174</v>
      </c>
      <c r="BX26" s="1">
        <f t="shared" si="39"/>
        <v>-3.1151579308465349</v>
      </c>
      <c r="BY26" s="1">
        <v>1.3594013102533813</v>
      </c>
      <c r="BZ26"/>
      <c r="CA26"/>
      <c r="CB26"/>
      <c r="CG26" s="2">
        <v>22</v>
      </c>
      <c r="CS26" s="2">
        <v>22</v>
      </c>
    </row>
    <row r="27" spans="1:107" x14ac:dyDescent="0.15">
      <c r="A27" t="s">
        <v>36</v>
      </c>
      <c r="B27">
        <v>19395.68</v>
      </c>
      <c r="C27">
        <v>49342.65</v>
      </c>
      <c r="D27">
        <v>67104.479999999996</v>
      </c>
      <c r="E27">
        <v>71279.22</v>
      </c>
      <c r="F27">
        <v>60108.05</v>
      </c>
      <c r="G27">
        <v>68641.38</v>
      </c>
      <c r="H27">
        <v>56882.28</v>
      </c>
      <c r="I27">
        <v>28417.71</v>
      </c>
      <c r="J27">
        <v>16278.64</v>
      </c>
      <c r="K27">
        <v>6282.84</v>
      </c>
      <c r="L27">
        <v>396.03</v>
      </c>
      <c r="M27">
        <v>47544.91</v>
      </c>
      <c r="N27">
        <v>57280.88</v>
      </c>
      <c r="O27">
        <v>62914.66</v>
      </c>
      <c r="P27">
        <v>37960.300000000003</v>
      </c>
      <c r="Q27">
        <v>37177.348515947124</v>
      </c>
      <c r="R27">
        <v>86783.16</v>
      </c>
      <c r="S27">
        <v>87565.293878360069</v>
      </c>
      <c r="T27">
        <v>90525.49</v>
      </c>
      <c r="U27">
        <v>95095.882780956585</v>
      </c>
      <c r="V27">
        <v>54931.66</v>
      </c>
      <c r="W27">
        <v>54360.413860698682</v>
      </c>
      <c r="X27">
        <v>103485.19</v>
      </c>
      <c r="Y27">
        <v>101445.42877378364</v>
      </c>
      <c r="Z27">
        <v>98656.65</v>
      </c>
      <c r="AA27">
        <v>98078.04178504039</v>
      </c>
      <c r="AB27">
        <v>63304.71</v>
      </c>
      <c r="AC27">
        <v>63116.80901790288</v>
      </c>
      <c r="AD27">
        <v>108885.26</v>
      </c>
      <c r="AE27">
        <v>102946.01967179752</v>
      </c>
      <c r="AF27">
        <v>57240.17</v>
      </c>
      <c r="AG27">
        <v>57223.15541407912</v>
      </c>
      <c r="AH27">
        <v>49403.67</v>
      </c>
      <c r="AI27">
        <v>49008.5806026719</v>
      </c>
      <c r="AK27">
        <v>8</v>
      </c>
      <c r="AL27">
        <f t="shared" si="0"/>
        <v>0.94442562329891944</v>
      </c>
      <c r="AM27">
        <f t="shared" si="1"/>
        <v>0.84831937155235226</v>
      </c>
      <c r="AN27">
        <f t="shared" si="2"/>
        <v>0.85015395492894319</v>
      </c>
      <c r="AO27">
        <f t="shared" si="3"/>
        <v>0.82068148947531616</v>
      </c>
      <c r="AP27">
        <f t="shared" si="4"/>
        <v>0.86317211386399584</v>
      </c>
      <c r="AQ27">
        <f t="shared" si="5"/>
        <v>0.86329940779548764</v>
      </c>
      <c r="AR27">
        <f t="shared" si="27"/>
        <v>0.86500866015250244</v>
      </c>
      <c r="AS27">
        <f t="shared" si="28"/>
        <v>0.94442562329891944</v>
      </c>
      <c r="AT27">
        <f t="shared" si="29"/>
        <v>0.96442562329891945</v>
      </c>
      <c r="AU27">
        <f t="shared" si="6"/>
        <v>0.93469192631830555</v>
      </c>
      <c r="AV27">
        <f t="shared" si="7"/>
        <v>0.94066731192420028</v>
      </c>
      <c r="AW27">
        <f t="shared" si="8"/>
        <v>0.57098741723410651</v>
      </c>
      <c r="AX27">
        <f t="shared" si="9"/>
        <v>0.94807272112703267</v>
      </c>
      <c r="AY27">
        <f t="shared" si="10"/>
        <v>0.67322272464556487</v>
      </c>
      <c r="AZ27">
        <f t="shared" si="11"/>
        <v>0.94073655191354044</v>
      </c>
      <c r="BA27">
        <f t="shared" si="12"/>
        <v>0.7577566672765137</v>
      </c>
      <c r="BB27">
        <f t="shared" si="13"/>
        <v>0.75666145906621596</v>
      </c>
      <c r="BC27">
        <f t="shared" si="14"/>
        <v>0.93117548937840366</v>
      </c>
      <c r="BD27">
        <f t="shared" si="15"/>
        <v>0.96067635883486757</v>
      </c>
      <c r="BE27">
        <f t="shared" si="16"/>
        <v>0.97469888131768889</v>
      </c>
      <c r="BF27">
        <f t="shared" si="17"/>
        <v>0.93525786662090127</v>
      </c>
      <c r="BG27">
        <f t="shared" si="18"/>
        <v>0.96789034243903993</v>
      </c>
      <c r="BH27">
        <f t="shared" si="19"/>
        <v>0.94614038146499257</v>
      </c>
      <c r="BI27">
        <f t="shared" si="20"/>
        <v>0.88925734836445725</v>
      </c>
      <c r="BJ27">
        <f t="shared" si="21"/>
        <v>0.89120980388192816</v>
      </c>
      <c r="BK27">
        <f t="shared" si="22"/>
        <v>0.90832037399075816</v>
      </c>
      <c r="BL27">
        <f t="shared" si="23"/>
        <v>0.91947641383191803</v>
      </c>
      <c r="BM27">
        <f t="shared" si="30"/>
        <v>0.97469888131768889</v>
      </c>
      <c r="BN27">
        <f t="shared" si="31"/>
        <v>0.99469888131768891</v>
      </c>
      <c r="BP27">
        <v>8</v>
      </c>
      <c r="BQ27" s="2">
        <f t="shared" si="32"/>
        <v>0.86500866015250244</v>
      </c>
      <c r="BR27" s="2">
        <f t="shared" si="33"/>
        <v>0.94442562329891944</v>
      </c>
      <c r="BS27" s="2">
        <f t="shared" si="34"/>
        <v>0.97469888131768889</v>
      </c>
      <c r="BT27" s="2">
        <f t="shared" si="35"/>
        <v>0.57098741723410651</v>
      </c>
      <c r="BU27" s="1">
        <f t="shared" si="36"/>
        <v>1.5811089525180511</v>
      </c>
      <c r="BV27" s="1">
        <f t="shared" si="37"/>
        <v>3.0303830709219048</v>
      </c>
      <c r="BW27" s="1">
        <f t="shared" si="38"/>
        <v>0.76043866972654861</v>
      </c>
      <c r="BX27" s="1">
        <f t="shared" si="39"/>
        <v>-3.2760158585011356</v>
      </c>
      <c r="BY27" s="1">
        <v>1.3046290285961453</v>
      </c>
      <c r="BZ27"/>
      <c r="CA27"/>
      <c r="CB27"/>
      <c r="CG27" s="2">
        <v>23</v>
      </c>
      <c r="CH27" s="2">
        <v>3.4902055966298251</v>
      </c>
      <c r="CI27" s="2">
        <v>2.6997944348105762</v>
      </c>
      <c r="CJ27" s="2">
        <v>3.885929246665476</v>
      </c>
      <c r="CK27" s="2">
        <v>5.3016822736738352</v>
      </c>
      <c r="CL27" s="2">
        <v>2.3366492299515214</v>
      </c>
      <c r="CM27" s="5">
        <f t="shared" ref="CM27:CM64" si="140">CH27*10000</f>
        <v>34902.055966298249</v>
      </c>
      <c r="CN27" s="5">
        <f t="shared" ref="CN27:CN64" si="141">CI27*10000</f>
        <v>26997.944348105761</v>
      </c>
      <c r="CO27" s="5">
        <f t="shared" ref="CO27:CO64" si="142">CJ27*10000</f>
        <v>38859.292466654762</v>
      </c>
      <c r="CP27" s="5">
        <f t="shared" ref="CP27:CP64" si="143">CK27*10000</f>
        <v>53016.822736738352</v>
      </c>
      <c r="CQ27" s="5">
        <f t="shared" ref="CQ27:CQ64" si="144">CL27*10000</f>
        <v>23366.492299515212</v>
      </c>
      <c r="CS27" s="2">
        <v>23</v>
      </c>
      <c r="CT27" s="2">
        <v>2.4046008730410851</v>
      </c>
      <c r="CU27" s="2">
        <v>1.2939194221323169</v>
      </c>
      <c r="CV27" s="2">
        <v>3.2543266204336563</v>
      </c>
      <c r="CW27" s="2">
        <v>4.7150992079972864</v>
      </c>
      <c r="CX27" s="2">
        <v>2.3403986504649383</v>
      </c>
      <c r="CY27" s="5">
        <f t="shared" ref="CY27:CY64" si="145">CT27*10000</f>
        <v>24046.008730410849</v>
      </c>
      <c r="CZ27" s="5">
        <f t="shared" ref="CZ27:CZ64" si="146">CU27*10000</f>
        <v>12939.194221323169</v>
      </c>
      <c r="DA27" s="5">
        <f t="shared" ref="DA27:DA64" si="147">CV27*10000</f>
        <v>32543.266204336564</v>
      </c>
      <c r="DB27" s="5">
        <f t="shared" ref="DB27:DB64" si="148">CW27*10000</f>
        <v>47150.992079972864</v>
      </c>
      <c r="DC27" s="5">
        <f t="shared" ref="DC27:DC64" si="149">CX27*10000</f>
        <v>23403.986504649383</v>
      </c>
    </row>
    <row r="28" spans="1:107" x14ac:dyDescent="0.15">
      <c r="A28" t="s">
        <v>37</v>
      </c>
      <c r="B28">
        <v>19743.02</v>
      </c>
      <c r="C28">
        <v>50291.14</v>
      </c>
      <c r="D28">
        <v>70217.48</v>
      </c>
      <c r="E28">
        <v>72658.78</v>
      </c>
      <c r="F28">
        <v>61512.19</v>
      </c>
      <c r="G28">
        <v>69769.14</v>
      </c>
      <c r="H28">
        <v>57696.27</v>
      </c>
      <c r="I28">
        <v>28909.54</v>
      </c>
      <c r="J28">
        <v>18070.84</v>
      </c>
      <c r="K28">
        <v>6383.41</v>
      </c>
      <c r="L28">
        <v>449.33</v>
      </c>
      <c r="M28">
        <v>48267.6</v>
      </c>
      <c r="N28">
        <v>59546.7</v>
      </c>
      <c r="O28">
        <v>67697.38</v>
      </c>
      <c r="P28">
        <v>38664.89</v>
      </c>
      <c r="Q28">
        <v>37792.287317704693</v>
      </c>
      <c r="R28">
        <v>87841.91</v>
      </c>
      <c r="S28">
        <v>89393.315002269126</v>
      </c>
      <c r="T28">
        <v>91015.64</v>
      </c>
      <c r="U28">
        <v>96945.399996283682</v>
      </c>
      <c r="V28">
        <v>55957.75</v>
      </c>
      <c r="W28">
        <v>55566.486406939992</v>
      </c>
      <c r="X28">
        <v>104989.4</v>
      </c>
      <c r="Y28">
        <v>103396.20140851408</v>
      </c>
      <c r="Z28">
        <v>100241.9</v>
      </c>
      <c r="AA28">
        <v>99931.405493468439</v>
      </c>
      <c r="AB28">
        <v>65437.45</v>
      </c>
      <c r="AC28">
        <v>64469.92069177088</v>
      </c>
      <c r="AD28">
        <v>112067.47</v>
      </c>
      <c r="AE28">
        <v>104801.12342801871</v>
      </c>
      <c r="AF28">
        <v>57454.559999999998</v>
      </c>
      <c r="AG28">
        <v>58410.33777596728</v>
      </c>
      <c r="AH28">
        <v>50366.07</v>
      </c>
      <c r="AI28">
        <v>50023.480149283299</v>
      </c>
      <c r="AK28">
        <v>7</v>
      </c>
      <c r="AL28">
        <f t="shared" si="0"/>
        <v>0.96257986226749515</v>
      </c>
      <c r="AM28">
        <f t="shared" si="1"/>
        <v>0.88767320014386319</v>
      </c>
      <c r="AN28">
        <f t="shared" si="2"/>
        <v>0.86660809668388616</v>
      </c>
      <c r="AO28">
        <f t="shared" si="3"/>
        <v>0.83985282686909069</v>
      </c>
      <c r="AP28">
        <f t="shared" si="4"/>
        <v>0.87735380693501586</v>
      </c>
      <c r="AQ28">
        <f t="shared" si="5"/>
        <v>0.87565329172825979</v>
      </c>
      <c r="AR28">
        <f t="shared" si="27"/>
        <v>0.88495351410460177</v>
      </c>
      <c r="AS28">
        <f t="shared" si="28"/>
        <v>0.96257986226749515</v>
      </c>
      <c r="AT28">
        <f t="shared" si="29"/>
        <v>0.98257986226749516</v>
      </c>
      <c r="AU28">
        <f t="shared" si="6"/>
        <v>0.95143049355015308</v>
      </c>
      <c r="AV28">
        <f t="shared" si="7"/>
        <v>0.95694759643775473</v>
      </c>
      <c r="AW28">
        <f t="shared" si="8"/>
        <v>0.63385038669389959</v>
      </c>
      <c r="AX28">
        <f t="shared" si="9"/>
        <v>0.9632486087134976</v>
      </c>
      <c r="AY28">
        <f t="shared" si="10"/>
        <v>0.7638289191853942</v>
      </c>
      <c r="AZ28">
        <f t="shared" si="11"/>
        <v>0.95503589328788296</v>
      </c>
      <c r="BA28">
        <f t="shared" si="12"/>
        <v>0.78773072165292124</v>
      </c>
      <c r="BB28">
        <f t="shared" si="13"/>
        <v>0.81418223234076237</v>
      </c>
      <c r="BC28">
        <f t="shared" si="14"/>
        <v>0.94845925526173769</v>
      </c>
      <c r="BD28">
        <f t="shared" si="15"/>
        <v>0.97239656002270658</v>
      </c>
      <c r="BE28">
        <f t="shared" si="16"/>
        <v>0.97997638555078237</v>
      </c>
      <c r="BF28">
        <f t="shared" si="17"/>
        <v>0.95272791475636698</v>
      </c>
      <c r="BG28">
        <f t="shared" si="18"/>
        <v>0.98195912205861846</v>
      </c>
      <c r="BH28">
        <f t="shared" si="19"/>
        <v>0.9613433002719598</v>
      </c>
      <c r="BI28">
        <f t="shared" si="20"/>
        <v>0.91921648911639831</v>
      </c>
      <c r="BJ28">
        <f t="shared" si="21"/>
        <v>0.91725572368788832</v>
      </c>
      <c r="BK28">
        <f t="shared" si="22"/>
        <v>0.91172243944548825</v>
      </c>
      <c r="BL28">
        <f t="shared" si="23"/>
        <v>0.93738812161945362</v>
      </c>
      <c r="BM28">
        <f t="shared" si="30"/>
        <v>0.98195912205861846</v>
      </c>
      <c r="BN28">
        <f t="shared" si="31"/>
        <v>1.0019591220586184</v>
      </c>
      <c r="BP28">
        <v>7</v>
      </c>
      <c r="BQ28" s="2">
        <f t="shared" si="32"/>
        <v>0.88495351410460177</v>
      </c>
      <c r="BR28" s="2">
        <f t="shared" si="33"/>
        <v>0.96257986226749515</v>
      </c>
      <c r="BS28" s="2">
        <f t="shared" si="34"/>
        <v>0.98195912205861846</v>
      </c>
      <c r="BT28" s="2">
        <f t="shared" si="35"/>
        <v>0.63385038669389959</v>
      </c>
      <c r="BU28" s="1">
        <f t="shared" si="36"/>
        <v>1.9944853952099328</v>
      </c>
      <c r="BV28" s="1">
        <f t="shared" si="37"/>
        <v>1.8154238968575709</v>
      </c>
      <c r="BW28" s="1">
        <f t="shared" si="38"/>
        <v>0.72602407409295688</v>
      </c>
      <c r="BX28" s="1">
        <f t="shared" si="39"/>
        <v>6.2862969459793083</v>
      </c>
      <c r="BY28" s="1">
        <v>1.252388723629603</v>
      </c>
      <c r="BZ28"/>
      <c r="CA28"/>
      <c r="CB28"/>
      <c r="CG28" s="2">
        <v>24</v>
      </c>
      <c r="CS28" s="2">
        <v>24</v>
      </c>
    </row>
    <row r="29" spans="1:107" x14ac:dyDescent="0.15">
      <c r="A29" t="s">
        <v>38</v>
      </c>
      <c r="B29">
        <v>20036.46</v>
      </c>
      <c r="C29">
        <v>50751.07</v>
      </c>
      <c r="D29">
        <v>72991.149999999994</v>
      </c>
      <c r="E29">
        <v>73425.45</v>
      </c>
      <c r="F29">
        <v>63900.79</v>
      </c>
      <c r="G29">
        <v>70663.039999999994</v>
      </c>
      <c r="H29">
        <v>59109.69</v>
      </c>
      <c r="I29">
        <v>29325.200000000001</v>
      </c>
      <c r="J29">
        <v>20256.689999999999</v>
      </c>
      <c r="K29">
        <v>6465.63</v>
      </c>
      <c r="L29">
        <v>494.67</v>
      </c>
      <c r="M29">
        <v>48792.38</v>
      </c>
      <c r="N29">
        <v>62734.79</v>
      </c>
      <c r="O29">
        <v>71936.59</v>
      </c>
      <c r="P29">
        <v>39264.58</v>
      </c>
      <c r="Q29">
        <v>38272.682700602389</v>
      </c>
      <c r="R29">
        <v>88691.71</v>
      </c>
      <c r="S29">
        <v>90915.464807644283</v>
      </c>
      <c r="T29">
        <v>91601.5</v>
      </c>
      <c r="U29">
        <v>98478.088791659422</v>
      </c>
      <c r="V29">
        <v>56806.09</v>
      </c>
      <c r="W29">
        <v>56640.947607825416</v>
      </c>
      <c r="X29">
        <v>106118.73</v>
      </c>
      <c r="Y29">
        <v>105000.54149187547</v>
      </c>
      <c r="Z29">
        <v>101582.16</v>
      </c>
      <c r="AA29">
        <v>101472.07170080309</v>
      </c>
      <c r="AB29">
        <v>67214.38</v>
      </c>
      <c r="AC29">
        <v>65626.417177325246</v>
      </c>
      <c r="AD29">
        <v>114877.82</v>
      </c>
      <c r="AE29">
        <v>106300.38801019335</v>
      </c>
      <c r="AF29">
        <v>57843.56</v>
      </c>
      <c r="AG29">
        <v>59411.687870328198</v>
      </c>
      <c r="AH29">
        <v>51214.09</v>
      </c>
      <c r="AI29">
        <v>50902.190822185759</v>
      </c>
      <c r="AK29">
        <v>6</v>
      </c>
      <c r="AL29">
        <f t="shared" si="0"/>
        <v>0.97138299053328281</v>
      </c>
      <c r="AM29">
        <f t="shared" si="1"/>
        <v>0.92273729707589536</v>
      </c>
      <c r="AN29">
        <f t="shared" si="2"/>
        <v>0.87575224181658229</v>
      </c>
      <c r="AO29">
        <f t="shared" si="3"/>
        <v>0.87246542710750696</v>
      </c>
      <c r="AP29">
        <f t="shared" si="4"/>
        <v>0.88859468747359216</v>
      </c>
      <c r="AQ29">
        <f t="shared" si="5"/>
        <v>0.89710469362295009</v>
      </c>
      <c r="AR29">
        <f t="shared" si="27"/>
        <v>0.90467288960496817</v>
      </c>
      <c r="AS29">
        <f t="shared" si="28"/>
        <v>0.97138299053328281</v>
      </c>
      <c r="AT29">
        <f t="shared" si="29"/>
        <v>0.99138299053328283</v>
      </c>
      <c r="AU29">
        <f t="shared" si="6"/>
        <v>0.96557158057875125</v>
      </c>
      <c r="AV29">
        <f t="shared" si="7"/>
        <v>0.97070654375878851</v>
      </c>
      <c r="AW29">
        <f t="shared" si="8"/>
        <v>0.71052097133494885</v>
      </c>
      <c r="AX29">
        <f t="shared" si="9"/>
        <v>0.97565550418291347</v>
      </c>
      <c r="AY29">
        <f t="shared" si="10"/>
        <v>0.84090368204535415</v>
      </c>
      <c r="AZ29">
        <f t="shared" si="11"/>
        <v>0.96541933344400455</v>
      </c>
      <c r="BA29">
        <f t="shared" si="12"/>
        <v>0.82990529113190936</v>
      </c>
      <c r="BB29">
        <f t="shared" si="13"/>
        <v>0.86516632450446618</v>
      </c>
      <c r="BC29">
        <f t="shared" si="14"/>
        <v>0.96316979836137961</v>
      </c>
      <c r="BD29">
        <f t="shared" si="15"/>
        <v>0.98180371654636711</v>
      </c>
      <c r="BE29">
        <f t="shared" si="16"/>
        <v>0.98628441091036656</v>
      </c>
      <c r="BF29">
        <f t="shared" si="17"/>
        <v>0.96717161914413119</v>
      </c>
      <c r="BG29">
        <f t="shared" si="18"/>
        <v>0.99252167309057471</v>
      </c>
      <c r="BH29">
        <f t="shared" si="19"/>
        <v>0.97419670759586829</v>
      </c>
      <c r="BI29">
        <f t="shared" si="20"/>
        <v>0.94417747637989358</v>
      </c>
      <c r="BJ29">
        <f t="shared" si="21"/>
        <v>0.94025802420440985</v>
      </c>
      <c r="BK29">
        <f t="shared" si="22"/>
        <v>0.9178953181333469</v>
      </c>
      <c r="BL29">
        <f t="shared" si="23"/>
        <v>0.95317104601470082</v>
      </c>
      <c r="BM29">
        <f t="shared" si="30"/>
        <v>0.99252167309057471</v>
      </c>
      <c r="BN29">
        <f t="shared" si="31"/>
        <v>1.0125216730905746</v>
      </c>
      <c r="BP29">
        <v>6</v>
      </c>
      <c r="BQ29" s="2">
        <f t="shared" si="32"/>
        <v>0.90467288960496817</v>
      </c>
      <c r="BR29" s="2">
        <f t="shared" si="33"/>
        <v>0.97138299053328281</v>
      </c>
      <c r="BS29" s="2">
        <f t="shared" si="34"/>
        <v>0.99252167309057471</v>
      </c>
      <c r="BT29" s="2">
        <f t="shared" si="35"/>
        <v>0.71052097133494885</v>
      </c>
      <c r="BU29" s="1">
        <f t="shared" si="36"/>
        <v>1.9719375500366398</v>
      </c>
      <c r="BV29" s="1">
        <f t="shared" si="37"/>
        <v>0.88031282657876631</v>
      </c>
      <c r="BW29" s="1">
        <f t="shared" si="38"/>
        <v>1.0562551031956247</v>
      </c>
      <c r="BX29" s="1">
        <f t="shared" si="39"/>
        <v>7.667058464104926</v>
      </c>
      <c r="BY29" s="1">
        <v>1.2024128639352358</v>
      </c>
      <c r="BZ29"/>
      <c r="CA29"/>
      <c r="CB29"/>
      <c r="CG29" s="2">
        <v>25</v>
      </c>
      <c r="CH29" s="2">
        <v>3.1597342784766669</v>
      </c>
      <c r="CI29" s="2">
        <v>0.90812346161059931</v>
      </c>
      <c r="CJ29" s="2">
        <v>3.5315833029521015</v>
      </c>
      <c r="CK29" s="2">
        <v>-1.1847575713890168</v>
      </c>
      <c r="CL29" s="2">
        <v>2.1920114469196244</v>
      </c>
      <c r="CM29" s="5">
        <f t="shared" ref="CM29:CM64" si="150">CH29*10000</f>
        <v>31597.342784766668</v>
      </c>
      <c r="CN29" s="5">
        <f t="shared" ref="CN29:CN64" si="151">CI29*10000</f>
        <v>9081.2346161059922</v>
      </c>
      <c r="CO29" s="5">
        <f t="shared" ref="CO29:CO64" si="152">CJ29*10000</f>
        <v>35315.833029521018</v>
      </c>
      <c r="CP29" s="5">
        <f t="shared" ref="CP29:CP64" si="153">CK29*10000</f>
        <v>-11847.575713890168</v>
      </c>
      <c r="CQ29" s="5">
        <f t="shared" ref="CQ29:CQ64" si="154">CL29*10000</f>
        <v>21920.114469196244</v>
      </c>
      <c r="CS29" s="2">
        <v>25</v>
      </c>
      <c r="CT29" s="2">
        <v>2.7209984200458393</v>
      </c>
      <c r="CU29" s="2">
        <v>0.3258066718598851</v>
      </c>
      <c r="CV29" s="2">
        <v>3.5243609281463861</v>
      </c>
      <c r="CW29" s="2">
        <v>15.856359248667584</v>
      </c>
      <c r="CX29" s="2">
        <v>2.1953551455289224</v>
      </c>
      <c r="CY29" s="5">
        <f t="shared" ref="CY29:CY64" si="155">CT29*10000</f>
        <v>27209.984200458392</v>
      </c>
      <c r="CZ29" s="5">
        <f t="shared" ref="CZ29:CZ64" si="156">CU29*10000</f>
        <v>3258.0667185988509</v>
      </c>
      <c r="DA29" s="5">
        <f t="shared" ref="DA29:DA64" si="157">CV29*10000</f>
        <v>35243.609281463861</v>
      </c>
      <c r="DB29" s="5">
        <f t="shared" ref="DB29:DB64" si="158">CW29*10000</f>
        <v>158563.59248667583</v>
      </c>
      <c r="DC29" s="5">
        <f t="shared" ref="DC29:DC64" si="159">CX29*10000</f>
        <v>21953.551455289224</v>
      </c>
    </row>
    <row r="30" spans="1:107" x14ac:dyDescent="0.15">
      <c r="A30" t="s">
        <v>39</v>
      </c>
      <c r="B30">
        <v>20262.48</v>
      </c>
      <c r="C30">
        <v>50806.23</v>
      </c>
      <c r="D30">
        <v>75185.39</v>
      </c>
      <c r="E30">
        <v>75878.27</v>
      </c>
      <c r="F30">
        <v>66501.86</v>
      </c>
      <c r="G30">
        <v>71301.81</v>
      </c>
      <c r="H30">
        <v>61025.71</v>
      </c>
      <c r="I30">
        <v>29630.45</v>
      </c>
      <c r="J30">
        <v>23843.99</v>
      </c>
      <c r="K30">
        <v>6526.26</v>
      </c>
      <c r="L30">
        <v>529.23</v>
      </c>
      <c r="M30">
        <v>49121.62</v>
      </c>
      <c r="N30">
        <v>66464.47</v>
      </c>
      <c r="O30">
        <v>75069.679999999993</v>
      </c>
      <c r="P30">
        <v>39733.17</v>
      </c>
      <c r="Q30">
        <v>38685.648891996745</v>
      </c>
      <c r="R30">
        <v>89319.29</v>
      </c>
      <c r="S30">
        <v>92296.246903860185</v>
      </c>
      <c r="T30">
        <v>92047.16</v>
      </c>
      <c r="U30">
        <v>99864.267590103016</v>
      </c>
      <c r="V30">
        <v>57436.59</v>
      </c>
      <c r="W30">
        <v>57668.407095381313</v>
      </c>
      <c r="X30">
        <v>106820.77</v>
      </c>
      <c r="Y30">
        <v>106442.29089906531</v>
      </c>
      <c r="Z30">
        <v>102587.19</v>
      </c>
      <c r="AA30">
        <v>102869.82095528836</v>
      </c>
      <c r="AB30">
        <v>68529.48</v>
      </c>
      <c r="AC30">
        <v>66697.942724232591</v>
      </c>
      <c r="AD30">
        <v>117133.42</v>
      </c>
      <c r="AE30">
        <v>107628.51232625805</v>
      </c>
      <c r="AF30">
        <v>59252.18</v>
      </c>
      <c r="AG30">
        <v>60329.961177985024</v>
      </c>
      <c r="AH30">
        <v>51907.73</v>
      </c>
      <c r="AI30">
        <v>51725.181500425446</v>
      </c>
      <c r="AK30">
        <v>5</v>
      </c>
      <c r="AL30">
        <f t="shared" si="0"/>
        <v>0.97243876109650096</v>
      </c>
      <c r="AM30">
        <f t="shared" si="1"/>
        <v>0.95047637348085423</v>
      </c>
      <c r="AN30">
        <f t="shared" si="2"/>
        <v>0.9050072564439704</v>
      </c>
      <c r="AO30">
        <f t="shared" si="3"/>
        <v>0.90797897316048259</v>
      </c>
      <c r="AP30">
        <f t="shared" si="4"/>
        <v>0.89662728313488138</v>
      </c>
      <c r="AQ30">
        <f t="shared" si="5"/>
        <v>0.92618402960111956</v>
      </c>
      <c r="AR30">
        <f t="shared" si="27"/>
        <v>0.92645211281963491</v>
      </c>
      <c r="AS30">
        <f t="shared" si="28"/>
        <v>0.97243876109650096</v>
      </c>
      <c r="AT30">
        <f t="shared" si="29"/>
        <v>0.99243876109650098</v>
      </c>
      <c r="AU30">
        <f t="shared" si="6"/>
        <v>0.97646364877055813</v>
      </c>
      <c r="AV30">
        <f t="shared" si="7"/>
        <v>0.98081076035347048</v>
      </c>
      <c r="AW30">
        <f t="shared" si="8"/>
        <v>0.83634863026984219</v>
      </c>
      <c r="AX30">
        <f t="shared" si="9"/>
        <v>0.98480449557564864</v>
      </c>
      <c r="AY30">
        <f t="shared" si="10"/>
        <v>0.89965321456498837</v>
      </c>
      <c r="AZ30">
        <f t="shared" si="11"/>
        <v>0.97193376584806257</v>
      </c>
      <c r="BA30">
        <f t="shared" si="12"/>
        <v>0.8792444403699774</v>
      </c>
      <c r="BB30">
        <f t="shared" si="13"/>
        <v>0.90284734274068912</v>
      </c>
      <c r="BC30">
        <f t="shared" si="14"/>
        <v>0.9746644262375509</v>
      </c>
      <c r="BD30">
        <f t="shared" si="15"/>
        <v>0.98875093152767879</v>
      </c>
      <c r="BE30">
        <f t="shared" si="16"/>
        <v>0.99108288594152127</v>
      </c>
      <c r="BF30">
        <f t="shared" si="17"/>
        <v>0.97790641370348874</v>
      </c>
      <c r="BG30">
        <f t="shared" si="18"/>
        <v>0.99908780816754472</v>
      </c>
      <c r="BH30">
        <f t="shared" si="19"/>
        <v>0.9838351807001523</v>
      </c>
      <c r="BI30">
        <f t="shared" si="20"/>
        <v>0.96265102027313765</v>
      </c>
      <c r="BJ30">
        <f t="shared" si="21"/>
        <v>0.95871977773869055</v>
      </c>
      <c r="BK30">
        <f t="shared" si="22"/>
        <v>0.94024812115980305</v>
      </c>
      <c r="BL30">
        <f t="shared" si="23"/>
        <v>0.96608072700986525</v>
      </c>
      <c r="BM30">
        <f t="shared" si="30"/>
        <v>0.99908780816754472</v>
      </c>
      <c r="BN30">
        <f t="shared" si="31"/>
        <v>1.0190878081675447</v>
      </c>
      <c r="BP30">
        <v>5</v>
      </c>
      <c r="BQ30" s="2">
        <f t="shared" si="32"/>
        <v>0.92645211281963491</v>
      </c>
      <c r="BR30" s="2">
        <f t="shared" si="33"/>
        <v>0.97243876109650096</v>
      </c>
      <c r="BS30" s="2">
        <f t="shared" si="34"/>
        <v>0.99908780816754472</v>
      </c>
      <c r="BT30" s="2">
        <f t="shared" si="35"/>
        <v>0.83634863026984219</v>
      </c>
      <c r="BU30" s="1">
        <f t="shared" si="36"/>
        <v>2.1779223214666743</v>
      </c>
      <c r="BV30" s="1">
        <f t="shared" si="37"/>
        <v>0.10557705632181502</v>
      </c>
      <c r="BW30" s="1">
        <f t="shared" si="38"/>
        <v>0.65661350769700144</v>
      </c>
      <c r="BX30" s="1">
        <f t="shared" si="39"/>
        <v>12.582765893489334</v>
      </c>
      <c r="BY30" s="1">
        <v>1.1572982575106343</v>
      </c>
      <c r="BZ30"/>
      <c r="CA30"/>
      <c r="CB30"/>
      <c r="CG30" s="2">
        <v>26</v>
      </c>
      <c r="CS30" s="2">
        <v>26</v>
      </c>
    </row>
    <row r="31" spans="1:107" x14ac:dyDescent="0.15">
      <c r="A31" t="s">
        <v>40</v>
      </c>
      <c r="B31">
        <v>20459.580000000002</v>
      </c>
      <c r="C31">
        <v>50419.35</v>
      </c>
      <c r="D31">
        <v>77011.72</v>
      </c>
      <c r="E31">
        <v>78737.08</v>
      </c>
      <c r="F31">
        <v>69309.070000000007</v>
      </c>
      <c r="G31">
        <v>74400.899999999994</v>
      </c>
      <c r="H31">
        <v>63195.74</v>
      </c>
      <c r="I31">
        <v>29872.68</v>
      </c>
      <c r="J31">
        <v>27787.77</v>
      </c>
      <c r="K31">
        <v>6575.26</v>
      </c>
      <c r="L31">
        <v>557.70000000000005</v>
      </c>
      <c r="M31">
        <v>49334.33</v>
      </c>
      <c r="N31">
        <v>69979.429999999993</v>
      </c>
      <c r="O31">
        <v>78052.38</v>
      </c>
      <c r="P31">
        <v>40145.839999999997</v>
      </c>
      <c r="Q31">
        <v>38916.783329872189</v>
      </c>
      <c r="R31">
        <v>89834.63</v>
      </c>
      <c r="S31">
        <v>93099.342633100227</v>
      </c>
      <c r="T31">
        <v>92238.84</v>
      </c>
      <c r="U31">
        <v>100669.18487821352</v>
      </c>
      <c r="V31">
        <v>57964.22</v>
      </c>
      <c r="W31">
        <v>58287.451953010524</v>
      </c>
      <c r="X31">
        <v>107231.71</v>
      </c>
      <c r="Y31">
        <v>107275.70913585171</v>
      </c>
      <c r="Z31">
        <v>103393.08</v>
      </c>
      <c r="AA31">
        <v>103683.44226206884</v>
      </c>
      <c r="AB31">
        <v>69569.73</v>
      </c>
      <c r="AC31">
        <v>67330.312113124834</v>
      </c>
      <c r="AD31">
        <v>119149.26</v>
      </c>
      <c r="AE31">
        <v>108388.58405557548</v>
      </c>
      <c r="AF31">
        <v>60606.44</v>
      </c>
      <c r="AG31">
        <v>60868.173732483767</v>
      </c>
      <c r="AH31">
        <v>52557.25</v>
      </c>
      <c r="AI31">
        <v>52214.557172616362</v>
      </c>
      <c r="AK31">
        <v>4</v>
      </c>
      <c r="AL31">
        <f t="shared" si="0"/>
        <v>0.96503382064150123</v>
      </c>
      <c r="AM31">
        <f t="shared" si="1"/>
        <v>0.97356441645275738</v>
      </c>
      <c r="AN31">
        <f t="shared" si="2"/>
        <v>0.93910455195155884</v>
      </c>
      <c r="AO31">
        <f t="shared" si="3"/>
        <v>0.94630703877016398</v>
      </c>
      <c r="AP31">
        <f t="shared" si="4"/>
        <v>0.93559864510858837</v>
      </c>
      <c r="AQ31">
        <f t="shared" si="5"/>
        <v>0.95911846215020935</v>
      </c>
      <c r="AR31">
        <f t="shared" si="27"/>
        <v>0.95312115584579649</v>
      </c>
      <c r="AS31">
        <f t="shared" si="28"/>
        <v>0.97356441645275738</v>
      </c>
      <c r="AT31">
        <f t="shared" si="29"/>
        <v>0.99356441645275739</v>
      </c>
      <c r="AU31">
        <f t="shared" si="6"/>
        <v>0.98596204112789432</v>
      </c>
      <c r="AV31">
        <f t="shared" si="7"/>
        <v>0.98882892377928489</v>
      </c>
      <c r="AW31">
        <f t="shared" si="8"/>
        <v>0.97468013439669332</v>
      </c>
      <c r="AX31">
        <f t="shared" si="9"/>
        <v>0.99219853447131112</v>
      </c>
      <c r="AY31">
        <f t="shared" si="10"/>
        <v>0.94805018189236057</v>
      </c>
      <c r="AZ31">
        <f t="shared" si="11"/>
        <v>0.97614250390135837</v>
      </c>
      <c r="BA31">
        <f t="shared" si="12"/>
        <v>0.9257431040638705</v>
      </c>
      <c r="BB31">
        <f t="shared" si="13"/>
        <v>0.93871965189656492</v>
      </c>
      <c r="BC31">
        <f t="shared" si="14"/>
        <v>0.98478732276897407</v>
      </c>
      <c r="BD31">
        <f t="shared" si="15"/>
        <v>0.99445566680998443</v>
      </c>
      <c r="BE31">
        <f t="shared" si="16"/>
        <v>0.99314672764589607</v>
      </c>
      <c r="BF31">
        <f t="shared" si="17"/>
        <v>0.98688975970405002</v>
      </c>
      <c r="BG31">
        <f t="shared" si="18"/>
        <v>1.0029313036215504</v>
      </c>
      <c r="BH31">
        <f t="shared" si="19"/>
        <v>0.99156385456064544</v>
      </c>
      <c r="BI31">
        <f t="shared" si="20"/>
        <v>0.97726367637149314</v>
      </c>
      <c r="BJ31">
        <f t="shared" si="21"/>
        <v>0.97521913101256197</v>
      </c>
      <c r="BK31">
        <f t="shared" si="22"/>
        <v>0.96173830802823346</v>
      </c>
      <c r="BL31">
        <f t="shared" si="23"/>
        <v>0.97816926861643227</v>
      </c>
      <c r="BM31">
        <f t="shared" si="30"/>
        <v>1.0029313036215504</v>
      </c>
      <c r="BN31">
        <f t="shared" si="31"/>
        <v>1.0229313036215504</v>
      </c>
      <c r="BP31">
        <v>4</v>
      </c>
      <c r="BQ31" s="2">
        <f t="shared" si="32"/>
        <v>0.95312115584579649</v>
      </c>
      <c r="BR31" s="2">
        <f t="shared" si="33"/>
        <v>0.97356441645275738</v>
      </c>
      <c r="BS31" s="2">
        <f t="shared" si="34"/>
        <v>1.0029313036215504</v>
      </c>
      <c r="BT31" s="2">
        <f t="shared" si="35"/>
        <v>0.97468013439669332</v>
      </c>
      <c r="BU31" s="1">
        <f t="shared" si="36"/>
        <v>2.6669043026161576</v>
      </c>
      <c r="BV31" s="1">
        <f t="shared" si="37"/>
        <v>0.11256553562564164</v>
      </c>
      <c r="BW31" s="1">
        <f t="shared" si="38"/>
        <v>0.3843495454005641</v>
      </c>
      <c r="BX31" s="1">
        <f t="shared" si="39"/>
        <v>13.833150412685114</v>
      </c>
      <c r="BY31" s="1">
        <v>1.1103476221850512</v>
      </c>
      <c r="BZ31"/>
      <c r="CA31"/>
      <c r="CB31"/>
      <c r="CG31" s="2">
        <v>27</v>
      </c>
      <c r="CH31" s="2">
        <v>2.6342311371722604</v>
      </c>
      <c r="CI31" s="2">
        <v>2.7142665274802136</v>
      </c>
      <c r="CJ31" s="2">
        <v>3.2083758724328781</v>
      </c>
      <c r="CK31" s="2">
        <v>-6.001656282456147</v>
      </c>
      <c r="CL31" s="2">
        <v>2.0652492477141635</v>
      </c>
      <c r="CM31" s="5">
        <f t="shared" ref="CM31:CM64" si="160">CH31*10000</f>
        <v>26342.311371722604</v>
      </c>
      <c r="CN31" s="5">
        <f t="shared" ref="CN31:CN64" si="161">CI31*10000</f>
        <v>27142.665274802137</v>
      </c>
      <c r="CO31" s="5">
        <f t="shared" ref="CO31:CO64" si="162">CJ31*10000</f>
        <v>32083.758724328782</v>
      </c>
      <c r="CP31" s="5">
        <f t="shared" ref="CP31:CP64" si="163">CK31*10000</f>
        <v>-60016.562824561472</v>
      </c>
      <c r="CQ31" s="5">
        <f t="shared" ref="CQ31:CQ64" si="164">CL31*10000</f>
        <v>20652.492477141634</v>
      </c>
      <c r="CS31" s="2">
        <v>27</v>
      </c>
      <c r="CT31" s="2">
        <v>2.2005271806516458</v>
      </c>
      <c r="CU31" s="2">
        <v>4.3438545690636428</v>
      </c>
      <c r="CV31" s="2">
        <v>3.2277234175460356</v>
      </c>
      <c r="CW31" s="2">
        <v>3.9314028349662467</v>
      </c>
      <c r="CX31" s="2">
        <v>2.0682373670290763</v>
      </c>
      <c r="CY31" s="5">
        <f t="shared" ref="CY31:CY64" si="165">CT31*10000</f>
        <v>22005.271806516459</v>
      </c>
      <c r="CZ31" s="5">
        <f t="shared" ref="CZ31:CZ64" si="166">CU31*10000</f>
        <v>43438.545690636427</v>
      </c>
      <c r="DA31" s="5">
        <f t="shared" ref="DA31:DA64" si="167">CV31*10000</f>
        <v>32277.234175460355</v>
      </c>
      <c r="DB31" s="5">
        <f t="shared" ref="DB31:DB64" si="168">CW31*10000</f>
        <v>39314.028349662469</v>
      </c>
      <c r="DC31" s="5">
        <f t="shared" ref="DC31:DC64" si="169">CX31*10000</f>
        <v>20682.373670290763</v>
      </c>
    </row>
    <row r="32" spans="1:107" x14ac:dyDescent="0.15">
      <c r="A32" t="s">
        <v>41</v>
      </c>
      <c r="B32">
        <v>20576.990000000002</v>
      </c>
      <c r="C32">
        <v>50471.17</v>
      </c>
      <c r="D32">
        <v>77863.09</v>
      </c>
      <c r="E32">
        <v>80713.8</v>
      </c>
      <c r="F32">
        <v>71021.73</v>
      </c>
      <c r="G32">
        <v>76484.84</v>
      </c>
      <c r="H32">
        <v>64437.14</v>
      </c>
      <c r="I32">
        <v>30000.12</v>
      </c>
      <c r="J32">
        <v>29484.880000000001</v>
      </c>
      <c r="K32">
        <v>6600.7</v>
      </c>
      <c r="L32">
        <v>572.65</v>
      </c>
      <c r="M32">
        <v>49609.62</v>
      </c>
      <c r="N32">
        <v>72162.880000000005</v>
      </c>
      <c r="O32">
        <v>79689.41</v>
      </c>
      <c r="P32">
        <v>40390.949999999997</v>
      </c>
      <c r="Q32">
        <v>39127.74436432228</v>
      </c>
      <c r="R32">
        <v>90097.59</v>
      </c>
      <c r="S32">
        <v>93851.909720511452</v>
      </c>
      <c r="T32">
        <v>92172.23</v>
      </c>
      <c r="U32">
        <v>101422.87222438252</v>
      </c>
      <c r="V32">
        <v>58272.1</v>
      </c>
      <c r="W32">
        <v>58881.29053393683</v>
      </c>
      <c r="X32">
        <v>107319.62</v>
      </c>
      <c r="Y32">
        <v>108053.66912421233</v>
      </c>
      <c r="Z32">
        <v>103807.73</v>
      </c>
      <c r="AA32">
        <v>104446.69475847593</v>
      </c>
      <c r="AB32">
        <v>70229.850000000006</v>
      </c>
      <c r="AC32">
        <v>67928.768536697244</v>
      </c>
      <c r="AD32">
        <v>120348.27</v>
      </c>
      <c r="AE32">
        <v>109093.30323249525</v>
      </c>
      <c r="AF32">
        <v>61521.82</v>
      </c>
      <c r="AG32">
        <v>61375.223905780877</v>
      </c>
      <c r="AH32">
        <v>52976.41</v>
      </c>
      <c r="AI32">
        <v>52680.11896059748</v>
      </c>
      <c r="AK32">
        <v>3</v>
      </c>
      <c r="AL32">
        <f t="shared" si="0"/>
        <v>0.96602566311042715</v>
      </c>
      <c r="AM32">
        <f t="shared" si="1"/>
        <v>0.9843272397897167</v>
      </c>
      <c r="AN32">
        <f t="shared" si="2"/>
        <v>0.96268107714062712</v>
      </c>
      <c r="AO32">
        <f t="shared" si="3"/>
        <v>0.96969073462728772</v>
      </c>
      <c r="AP32">
        <f t="shared" si="4"/>
        <v>0.96180439585202826</v>
      </c>
      <c r="AQ32">
        <f t="shared" si="5"/>
        <v>0.97795912544354635</v>
      </c>
      <c r="AR32">
        <f t="shared" si="27"/>
        <v>0.97041470599393886</v>
      </c>
      <c r="AS32">
        <f t="shared" si="28"/>
        <v>0.9843272397897167</v>
      </c>
      <c r="AT32">
        <f t="shared" si="29"/>
        <v>1.0043272397897167</v>
      </c>
      <c r="AU32">
        <f t="shared" si="6"/>
        <v>0.99162011442406306</v>
      </c>
      <c r="AV32">
        <f t="shared" si="7"/>
        <v>0.99304737214235206</v>
      </c>
      <c r="AW32">
        <f t="shared" si="8"/>
        <v>1.0342077396304337</v>
      </c>
      <c r="AX32">
        <f t="shared" si="9"/>
        <v>0.99603739874693675</v>
      </c>
      <c r="AY32">
        <f t="shared" si="10"/>
        <v>0.97346411450719073</v>
      </c>
      <c r="AZ32">
        <f t="shared" si="11"/>
        <v>0.98158946689647775</v>
      </c>
      <c r="BA32">
        <f t="shared" si="12"/>
        <v>0.95462750310182021</v>
      </c>
      <c r="BB32">
        <f t="shared" si="13"/>
        <v>0.95840786936980826</v>
      </c>
      <c r="BC32">
        <f t="shared" si="14"/>
        <v>0.99079993131531174</v>
      </c>
      <c r="BD32">
        <f t="shared" si="15"/>
        <v>0.99736659394514759</v>
      </c>
      <c r="BE32">
        <f t="shared" si="16"/>
        <v>0.99242952973308096</v>
      </c>
      <c r="BF32">
        <f t="shared" si="17"/>
        <v>0.99213167651441481</v>
      </c>
      <c r="BG32">
        <f t="shared" si="18"/>
        <v>1.0037535202112267</v>
      </c>
      <c r="BH32">
        <f t="shared" si="19"/>
        <v>0.99554044518250873</v>
      </c>
      <c r="BI32">
        <f t="shared" si="20"/>
        <v>0.98653654976120386</v>
      </c>
      <c r="BJ32">
        <f t="shared" si="21"/>
        <v>0.98503285113365524</v>
      </c>
      <c r="BK32">
        <f t="shared" si="22"/>
        <v>0.97626409130147773</v>
      </c>
      <c r="BL32">
        <f t="shared" si="23"/>
        <v>0.98597046503811081</v>
      </c>
      <c r="BM32">
        <f t="shared" si="30"/>
        <v>1.0037535202112267</v>
      </c>
      <c r="BN32">
        <f t="shared" si="31"/>
        <v>1.0237535202112267</v>
      </c>
      <c r="BP32">
        <v>3</v>
      </c>
      <c r="BQ32" s="2">
        <f t="shared" si="32"/>
        <v>0.97041470599393886</v>
      </c>
      <c r="BR32" s="2">
        <f t="shared" si="33"/>
        <v>0.9843272397897167</v>
      </c>
      <c r="BS32" s="2">
        <f t="shared" si="34"/>
        <v>1.0037535202112267</v>
      </c>
      <c r="BT32" s="2">
        <f t="shared" si="35"/>
        <v>1.0342077396304337</v>
      </c>
      <c r="BU32" s="1">
        <f t="shared" si="36"/>
        <v>1.7293550148142378</v>
      </c>
      <c r="BV32" s="1">
        <f t="shared" si="37"/>
        <v>1.0762823336959326</v>
      </c>
      <c r="BW32" s="1">
        <f t="shared" si="38"/>
        <v>8.2221658967629452E-2</v>
      </c>
      <c r="BX32" s="1">
        <f t="shared" si="39"/>
        <v>5.9527605233740344</v>
      </c>
      <c r="BY32" s="1">
        <v>1.0765656551838239</v>
      </c>
      <c r="BZ32"/>
      <c r="CA32"/>
      <c r="CB32"/>
      <c r="CG32" s="2">
        <v>28</v>
      </c>
      <c r="CS32" s="2">
        <v>28</v>
      </c>
    </row>
    <row r="33" spans="1:107" x14ac:dyDescent="0.15">
      <c r="A33" t="s">
        <v>42</v>
      </c>
      <c r="B33">
        <v>20693.759999999998</v>
      </c>
      <c r="C33">
        <v>51618.01</v>
      </c>
      <c r="D33">
        <v>78665.89</v>
      </c>
      <c r="E33">
        <v>82811.87</v>
      </c>
      <c r="F33">
        <v>72665.47</v>
      </c>
      <c r="G33">
        <v>78542.47</v>
      </c>
      <c r="H33">
        <v>65546.66</v>
      </c>
      <c r="I33">
        <v>30126.78</v>
      </c>
      <c r="J33">
        <v>29683.66</v>
      </c>
      <c r="K33">
        <v>6620.79</v>
      </c>
      <c r="L33">
        <v>584.57000000000005</v>
      </c>
      <c r="M33">
        <v>50223.82</v>
      </c>
      <c r="N33">
        <v>74411.59</v>
      </c>
      <c r="O33">
        <v>81988.649999999994</v>
      </c>
      <c r="P33">
        <v>40637.17</v>
      </c>
      <c r="Q33">
        <v>39217.672321248509</v>
      </c>
      <c r="R33">
        <v>90288.2</v>
      </c>
      <c r="S33">
        <v>94177.643232705654</v>
      </c>
      <c r="T33">
        <v>92484.76</v>
      </c>
      <c r="U33">
        <v>101749.01022167913</v>
      </c>
      <c r="V33">
        <v>58580.9</v>
      </c>
      <c r="W33">
        <v>59141.79262319937</v>
      </c>
      <c r="X33">
        <v>107179.3</v>
      </c>
      <c r="Y33">
        <v>108389.70035618843</v>
      </c>
      <c r="Z33">
        <v>104147.88</v>
      </c>
      <c r="AA33">
        <v>104777.36644988747</v>
      </c>
      <c r="AB33">
        <v>70910.63</v>
      </c>
      <c r="AC33">
        <v>68189.286549225886</v>
      </c>
      <c r="AD33">
        <v>121548.37</v>
      </c>
      <c r="AE33">
        <v>109396.52824067035</v>
      </c>
      <c r="AF33">
        <v>62497.55</v>
      </c>
      <c r="AG33">
        <v>61595.388637650249</v>
      </c>
      <c r="AH33">
        <v>53446.66</v>
      </c>
      <c r="AI33">
        <v>52883.422516267041</v>
      </c>
      <c r="AK33">
        <v>2</v>
      </c>
      <c r="AL33">
        <f t="shared" si="0"/>
        <v>0.98797635043314169</v>
      </c>
      <c r="AM33">
        <f t="shared" si="1"/>
        <v>0.99447605237990788</v>
      </c>
      <c r="AN33">
        <f t="shared" si="2"/>
        <v>0.98770495518275159</v>
      </c>
      <c r="AO33">
        <f t="shared" si="3"/>
        <v>0.99213343558847611</v>
      </c>
      <c r="AP33">
        <f t="shared" si="4"/>
        <v>0.98767929575424429</v>
      </c>
      <c r="AQ33">
        <f t="shared" si="5"/>
        <v>0.9947982528297421</v>
      </c>
      <c r="AR33">
        <f t="shared" ref="AR33:AR43" si="170">AVERAGE(AL33:AQ33)</f>
        <v>0.99079472369471056</v>
      </c>
      <c r="AS33">
        <f t="shared" ref="AS33:AS43" si="171">MAX(AL33:AQ33)</f>
        <v>0.9947982528297421</v>
      </c>
      <c r="AT33">
        <f t="shared" si="29"/>
        <v>1.0147982528297421</v>
      </c>
      <c r="AU33">
        <f t="shared" si="6"/>
        <v>0.99724734565473838</v>
      </c>
      <c r="AV33">
        <f t="shared" si="7"/>
        <v>0.99724000137702018</v>
      </c>
      <c r="AW33">
        <f t="shared" si="8"/>
        <v>1.0411801205417257</v>
      </c>
      <c r="AX33">
        <f t="shared" si="9"/>
        <v>0.99906895469415835</v>
      </c>
      <c r="AY33">
        <f t="shared" si="10"/>
        <v>0.99372726345493501</v>
      </c>
      <c r="AZ33">
        <f t="shared" si="11"/>
        <v>0.99374219555208554</v>
      </c>
      <c r="BA33">
        <f t="shared" si="12"/>
        <v>0.98437521290082064</v>
      </c>
      <c r="BB33">
        <f t="shared" si="13"/>
        <v>0.9860603480312744</v>
      </c>
      <c r="BC33">
        <f t="shared" si="14"/>
        <v>0.99683976843447963</v>
      </c>
      <c r="BD33">
        <f t="shared" si="15"/>
        <v>0.99947661760362594</v>
      </c>
      <c r="BE33">
        <f t="shared" si="16"/>
        <v>0.99579457797947224</v>
      </c>
      <c r="BF33">
        <f t="shared" si="17"/>
        <v>0.99738925710113902</v>
      </c>
      <c r="BG33">
        <f t="shared" si="18"/>
        <v>1.0024411162541866</v>
      </c>
      <c r="BH33">
        <f t="shared" si="19"/>
        <v>0.99880256335452577</v>
      </c>
      <c r="BI33">
        <f t="shared" si="20"/>
        <v>0.99609963942103419</v>
      </c>
      <c r="BJ33">
        <f t="shared" si="21"/>
        <v>0.99485549274408713</v>
      </c>
      <c r="BK33">
        <f t="shared" si="22"/>
        <v>0.99174754354339112</v>
      </c>
      <c r="BL33">
        <f t="shared" si="23"/>
        <v>0.99472252300474484</v>
      </c>
      <c r="BM33">
        <f t="shared" si="30"/>
        <v>1.0024411162541866</v>
      </c>
      <c r="BN33">
        <f t="shared" si="31"/>
        <v>1.0224411162541867</v>
      </c>
      <c r="BP33">
        <v>2</v>
      </c>
      <c r="BQ33" s="2">
        <f t="shared" si="32"/>
        <v>0.99079472369471056</v>
      </c>
      <c r="BR33" s="2">
        <f t="shared" si="33"/>
        <v>0.9947982528297421</v>
      </c>
      <c r="BS33" s="2">
        <f t="shared" si="34"/>
        <v>1.0024411162541866</v>
      </c>
      <c r="BT33" s="2">
        <f t="shared" si="35"/>
        <v>1.0411801205417257</v>
      </c>
      <c r="BU33" s="1">
        <f t="shared" si="36"/>
        <v>2.0380017700771691</v>
      </c>
      <c r="BV33" s="1">
        <f t="shared" si="37"/>
        <v>1.0471013040025401</v>
      </c>
      <c r="BW33" s="1">
        <f t="shared" si="38"/>
        <v>-0.13124039570400203</v>
      </c>
      <c r="BX33" s="1">
        <f t="shared" si="39"/>
        <v>0.69723809112920421</v>
      </c>
      <c r="BY33" s="1">
        <v>1.0339289140113626</v>
      </c>
      <c r="BZ33"/>
      <c r="CA33"/>
      <c r="CB33"/>
      <c r="CG33" s="2">
        <v>29</v>
      </c>
      <c r="CH33" s="2">
        <v>3.8273438931125781</v>
      </c>
      <c r="CI33" s="2">
        <v>4.1488767540757587</v>
      </c>
      <c r="CJ33" s="2">
        <v>3.6156960502109703</v>
      </c>
      <c r="CK33" s="2">
        <v>-2.3321593440532196</v>
      </c>
      <c r="CL33" s="2">
        <v>1.9304854483652354</v>
      </c>
      <c r="CM33" s="5">
        <f t="shared" ref="CM33:CM64" si="172">CH33*10000</f>
        <v>38273.438931125784</v>
      </c>
      <c r="CN33" s="5">
        <f t="shared" ref="CN33:CN64" si="173">CI33*10000</f>
        <v>41488.767540757588</v>
      </c>
      <c r="CO33" s="5">
        <f t="shared" ref="CO33:CO64" si="174">CJ33*10000</f>
        <v>36156.960502109701</v>
      </c>
      <c r="CP33" s="5">
        <f t="shared" ref="CP33:CP64" si="175">CK33*10000</f>
        <v>-23321.593440532197</v>
      </c>
      <c r="CQ33" s="5">
        <f t="shared" ref="CQ33:CQ64" si="176">CL33*10000</f>
        <v>19304.854483652354</v>
      </c>
      <c r="CS33" s="2">
        <v>29</v>
      </c>
      <c r="CT33" s="2">
        <v>2.7402577462182887</v>
      </c>
      <c r="CU33" s="2">
        <v>5.7153948069427756</v>
      </c>
      <c r="CV33" s="2">
        <v>3.2819414084923393</v>
      </c>
      <c r="CW33" s="2">
        <v>-13.414339903250937</v>
      </c>
      <c r="CX33" s="2">
        <v>1.9330955431824548</v>
      </c>
      <c r="CY33" s="5">
        <f t="shared" ref="CY33:CY64" si="177">CT33*10000</f>
        <v>27402.577462182886</v>
      </c>
      <c r="CZ33" s="5">
        <f t="shared" ref="CZ33:CZ64" si="178">CU33*10000</f>
        <v>57153.948069427759</v>
      </c>
      <c r="DA33" s="5">
        <f t="shared" ref="DA33:DA64" si="179">CV33*10000</f>
        <v>32819.414084923395</v>
      </c>
      <c r="DB33" s="5">
        <f t="shared" ref="DB33:DB64" si="180">CW33*10000</f>
        <v>-134143.39903250936</v>
      </c>
      <c r="DC33" s="5">
        <f t="shared" ref="DC33:DC64" si="181">CX33*10000</f>
        <v>19330.955431824546</v>
      </c>
    </row>
    <row r="34" spans="1:107" x14ac:dyDescent="0.15">
      <c r="A34" t="s">
        <v>43</v>
      </c>
      <c r="B34">
        <v>20750.88</v>
      </c>
      <c r="C34">
        <v>52246.2</v>
      </c>
      <c r="D34">
        <v>79102.850000000006</v>
      </c>
      <c r="E34">
        <v>83842.720000000001</v>
      </c>
      <c r="F34">
        <v>73241.63</v>
      </c>
      <c r="G34">
        <v>79522.240000000005</v>
      </c>
      <c r="H34">
        <v>65889.399999999994</v>
      </c>
      <c r="I34">
        <v>30210.16</v>
      </c>
      <c r="J34">
        <v>28509.63</v>
      </c>
      <c r="K34">
        <v>6626.96</v>
      </c>
      <c r="L34">
        <v>588.26</v>
      </c>
      <c r="M34">
        <v>50540.09</v>
      </c>
      <c r="N34">
        <v>75592.710000000006</v>
      </c>
      <c r="O34">
        <v>83147.7</v>
      </c>
      <c r="P34">
        <v>40766</v>
      </c>
      <c r="Q34">
        <v>39223.530284647473</v>
      </c>
      <c r="R34">
        <v>90335.48</v>
      </c>
      <c r="S34">
        <v>94199.233984765349</v>
      </c>
      <c r="T34">
        <v>92875.34</v>
      </c>
      <c r="U34">
        <v>101770.57902610447</v>
      </c>
      <c r="V34">
        <v>58734.239999999998</v>
      </c>
      <c r="W34">
        <v>59159.205767029656</v>
      </c>
      <c r="X34">
        <v>106918.3</v>
      </c>
      <c r="Y34">
        <v>108411.89291632541</v>
      </c>
      <c r="Z34">
        <v>104272.74</v>
      </c>
      <c r="AA34">
        <v>104799.22970149438</v>
      </c>
      <c r="AB34">
        <v>71188.289999999994</v>
      </c>
      <c r="AC34">
        <v>68206.618766310901</v>
      </c>
      <c r="AD34">
        <v>122176.91</v>
      </c>
      <c r="AE34">
        <v>109416.46468729268</v>
      </c>
      <c r="AF34">
        <v>63017.599999999999</v>
      </c>
      <c r="AG34">
        <v>61610.003867072039</v>
      </c>
      <c r="AH34">
        <v>53730.22</v>
      </c>
      <c r="AI34">
        <v>52896.958326717133</v>
      </c>
      <c r="AK34">
        <v>1</v>
      </c>
      <c r="AL34">
        <f t="shared" si="0"/>
        <v>1</v>
      </c>
      <c r="AM34">
        <f t="shared" si="1"/>
        <v>1</v>
      </c>
      <c r="AN34">
        <f t="shared" si="2"/>
        <v>1</v>
      </c>
      <c r="AO34">
        <f t="shared" si="3"/>
        <v>1</v>
      </c>
      <c r="AP34">
        <f t="shared" si="4"/>
        <v>1</v>
      </c>
      <c r="AQ34">
        <f t="shared" si="5"/>
        <v>1</v>
      </c>
      <c r="AR34">
        <f t="shared" si="170"/>
        <v>1</v>
      </c>
      <c r="AS34">
        <f t="shared" si="171"/>
        <v>1</v>
      </c>
      <c r="AT34">
        <f t="shared" si="29"/>
        <v>1.02</v>
      </c>
      <c r="AU34">
        <f t="shared" si="6"/>
        <v>1</v>
      </c>
      <c r="AV34">
        <f t="shared" si="7"/>
        <v>1</v>
      </c>
      <c r="AW34">
        <f t="shared" si="8"/>
        <v>1</v>
      </c>
      <c r="AX34">
        <f t="shared" si="9"/>
        <v>1</v>
      </c>
      <c r="AY34">
        <f t="shared" si="10"/>
        <v>1</v>
      </c>
      <c r="AZ34">
        <f t="shared" si="11"/>
        <v>1</v>
      </c>
      <c r="BA34">
        <f t="shared" si="12"/>
        <v>1</v>
      </c>
      <c r="BB34">
        <f t="shared" si="13"/>
        <v>1</v>
      </c>
      <c r="BC34">
        <f t="shared" si="14"/>
        <v>1</v>
      </c>
      <c r="BD34">
        <f t="shared" si="15"/>
        <v>1</v>
      </c>
      <c r="BE34">
        <f t="shared" si="16"/>
        <v>1</v>
      </c>
      <c r="BF34">
        <f t="shared" si="17"/>
        <v>1</v>
      </c>
      <c r="BG34">
        <f t="shared" si="18"/>
        <v>1</v>
      </c>
      <c r="BH34">
        <f t="shared" si="19"/>
        <v>1</v>
      </c>
      <c r="BI34">
        <f t="shared" si="20"/>
        <v>1</v>
      </c>
      <c r="BJ34">
        <f t="shared" si="21"/>
        <v>1</v>
      </c>
      <c r="BK34">
        <f t="shared" si="22"/>
        <v>1</v>
      </c>
      <c r="BL34">
        <f t="shared" si="23"/>
        <v>1</v>
      </c>
      <c r="BM34">
        <f t="shared" si="30"/>
        <v>1</v>
      </c>
      <c r="BN34">
        <f t="shared" si="31"/>
        <v>1.02</v>
      </c>
      <c r="BP34">
        <v>1</v>
      </c>
      <c r="BQ34" s="2">
        <f t="shared" si="32"/>
        <v>1</v>
      </c>
      <c r="BR34" s="2">
        <f t="shared" si="33"/>
        <v>1</v>
      </c>
      <c r="BS34" s="2">
        <f t="shared" si="34"/>
        <v>1</v>
      </c>
      <c r="BT34" s="2">
        <f t="shared" si="35"/>
        <v>1</v>
      </c>
      <c r="BU34" s="1">
        <f t="shared" si="36"/>
        <v>0.92052763052894448</v>
      </c>
      <c r="BV34" s="1">
        <f t="shared" si="37"/>
        <v>0.52017471702578977</v>
      </c>
      <c r="BW34" s="1">
        <f t="shared" si="38"/>
        <v>-0.24411162541866371</v>
      </c>
      <c r="BX34" s="1">
        <f t="shared" si="39"/>
        <v>-4.1180120541725707</v>
      </c>
      <c r="BY34" s="1">
        <v>1.0046792864170155</v>
      </c>
      <c r="BZ34"/>
      <c r="CA34"/>
      <c r="CB34"/>
      <c r="CG34" s="2">
        <v>30</v>
      </c>
      <c r="CS34" s="2">
        <v>30</v>
      </c>
    </row>
    <row r="35" spans="1:107" x14ac:dyDescent="0.15">
      <c r="BZ35"/>
      <c r="CG35" s="2">
        <v>31</v>
      </c>
      <c r="CH35" s="2">
        <v>4.8094725493687429</v>
      </c>
      <c r="CI35" s="2">
        <v>4.813111061870357</v>
      </c>
      <c r="CJ35" s="2">
        <v>4.3662289688522149</v>
      </c>
      <c r="CK35" s="2">
        <v>8.6397122656449827</v>
      </c>
      <c r="CL35" s="2">
        <v>1.7847773782216838</v>
      </c>
      <c r="CM35" s="5">
        <f t="shared" ref="CM35:CM64" si="182">CH35*10000</f>
        <v>48094.725493687431</v>
      </c>
      <c r="CN35" s="5">
        <f t="shared" ref="CN35:CN64" si="183">CI35*10000</f>
        <v>48131.110618703569</v>
      </c>
      <c r="CO35" s="5">
        <f t="shared" ref="CO35:CO64" si="184">CJ35*10000</f>
        <v>43662.289688522149</v>
      </c>
      <c r="CP35" s="5">
        <f t="shared" ref="CP35:CP64" si="185">CK35*10000</f>
        <v>86397.122656449821</v>
      </c>
      <c r="CQ35" s="5">
        <f t="shared" ref="CQ35:CQ64" si="186">CL35*10000</f>
        <v>17847.773782216838</v>
      </c>
      <c r="CS35" s="2">
        <v>31</v>
      </c>
      <c r="CT35" s="2">
        <v>1.3868725413642591</v>
      </c>
      <c r="CU35" s="2">
        <v>4.8265534307265217</v>
      </c>
      <c r="CV35" s="2">
        <v>3.1619693743270116</v>
      </c>
      <c r="CW35" s="2">
        <v>1.4979974694236731</v>
      </c>
      <c r="CX35" s="2">
        <v>1.7869787488838109</v>
      </c>
      <c r="CY35" s="5">
        <f t="shared" ref="CY35:CY64" si="187">CT35*10000</f>
        <v>13868.725413642591</v>
      </c>
      <c r="CZ35" s="5">
        <f t="shared" ref="CZ35:CZ64" si="188">CU35*10000</f>
        <v>48265.534307265218</v>
      </c>
      <c r="DA35" s="5">
        <f t="shared" ref="DA35:DA64" si="189">CV35*10000</f>
        <v>31619.693743270116</v>
      </c>
      <c r="DB35" s="5">
        <f t="shared" ref="DB35:DB64" si="190">CW35*10000</f>
        <v>14979.974694236731</v>
      </c>
      <c r="DC35" s="5">
        <f t="shared" ref="DC35:DC64" si="191">CX35*10000</f>
        <v>17869.787488838108</v>
      </c>
    </row>
    <row r="36" spans="1:107" x14ac:dyDescent="0.15">
      <c r="CG36" s="2">
        <v>32</v>
      </c>
      <c r="CS36" s="2">
        <v>32</v>
      </c>
    </row>
    <row r="37" spans="1:107" x14ac:dyDescent="0.15">
      <c r="A37" t="s">
        <v>46</v>
      </c>
      <c r="CG37" s="2">
        <v>33</v>
      </c>
      <c r="CH37" s="2">
        <v>2.6222715392318796</v>
      </c>
      <c r="CI37" s="2">
        <v>3.1002071120982966</v>
      </c>
      <c r="CJ37" s="2">
        <v>3.1335120818938633</v>
      </c>
      <c r="CK37" s="2">
        <v>-6.678164535983111</v>
      </c>
      <c r="CL37" s="2">
        <v>1.682258127022181</v>
      </c>
      <c r="CM37" s="5">
        <f t="shared" ref="CM37:CM64" si="192">CH37*10000</f>
        <v>26222.715392318794</v>
      </c>
      <c r="CN37" s="5">
        <f t="shared" ref="CN37:CN64" si="193">CI37*10000</f>
        <v>31002.071120982964</v>
      </c>
      <c r="CO37" s="5">
        <f t="shared" ref="CO37:CO64" si="194">CJ37*10000</f>
        <v>31335.120818938634</v>
      </c>
      <c r="CP37" s="5">
        <f t="shared" ref="CP37:CP64" si="195">CK37*10000</f>
        <v>-66781.645359831105</v>
      </c>
      <c r="CQ37" s="5">
        <f t="shared" ref="CQ37:CQ64" si="196">CL37*10000</f>
        <v>16822.58127022181</v>
      </c>
      <c r="CS37" s="2">
        <v>33</v>
      </c>
      <c r="CT37" s="2">
        <v>1.3010665479347039</v>
      </c>
      <c r="CU37" s="2">
        <v>4.732986568712672</v>
      </c>
      <c r="CV37" s="2">
        <v>2.0418521575618076</v>
      </c>
      <c r="CW37" s="2">
        <v>13.078570483670571</v>
      </c>
      <c r="CX37" s="2">
        <v>1.6841719220250744</v>
      </c>
      <c r="CY37" s="5">
        <f t="shared" ref="CY37:CY64" si="197">CT37*10000</f>
        <v>13010.665479347039</v>
      </c>
      <c r="CZ37" s="5">
        <f t="shared" ref="CZ37:CZ64" si="198">CU37*10000</f>
        <v>47329.865687126723</v>
      </c>
      <c r="DA37" s="5">
        <f t="shared" ref="DA37:DA64" si="199">CV37*10000</f>
        <v>20418.521575618077</v>
      </c>
      <c r="DB37" s="5">
        <f t="shared" ref="DB37:DB64" si="200">CW37*10000</f>
        <v>130785.70483670571</v>
      </c>
      <c r="DC37" s="5">
        <f t="shared" ref="DC37:DC64" si="201">CX37*10000</f>
        <v>16841.719220250743</v>
      </c>
    </row>
    <row r="38" spans="1:107" x14ac:dyDescent="0.15">
      <c r="A38" t="s">
        <v>0</v>
      </c>
      <c r="AL38" t="s">
        <v>61</v>
      </c>
      <c r="CG38" s="2">
        <v>34</v>
      </c>
      <c r="CS38" s="2">
        <v>34</v>
      </c>
    </row>
    <row r="39" spans="1:107" x14ac:dyDescent="0.15">
      <c r="A39" t="s">
        <v>1</v>
      </c>
      <c r="B39" t="s">
        <v>55</v>
      </c>
      <c r="C39" t="s">
        <v>63</v>
      </c>
      <c r="D39" t="s">
        <v>64</v>
      </c>
      <c r="E39" t="s">
        <v>65</v>
      </c>
      <c r="F39" t="s">
        <v>66</v>
      </c>
      <c r="G39" t="s">
        <v>67</v>
      </c>
      <c r="H39" t="s">
        <v>68</v>
      </c>
      <c r="I39" t="s">
        <v>48</v>
      </c>
      <c r="J39" t="s">
        <v>49</v>
      </c>
      <c r="K39" t="s">
        <v>56</v>
      </c>
      <c r="L39" t="s">
        <v>57</v>
      </c>
      <c r="M39" t="s">
        <v>52</v>
      </c>
      <c r="N39" t="s">
        <v>53</v>
      </c>
      <c r="O39" t="s">
        <v>54</v>
      </c>
      <c r="P39" t="s">
        <v>2</v>
      </c>
      <c r="R39" t="s">
        <v>3</v>
      </c>
      <c r="T39" t="s">
        <v>4</v>
      </c>
      <c r="V39" t="s">
        <v>5</v>
      </c>
      <c r="X39" t="s">
        <v>6</v>
      </c>
      <c r="Z39" t="s">
        <v>7</v>
      </c>
      <c r="AB39" t="s">
        <v>8</v>
      </c>
      <c r="AD39" t="s">
        <v>9</v>
      </c>
      <c r="AF39" t="s">
        <v>10</v>
      </c>
      <c r="AH39" t="s">
        <v>11</v>
      </c>
      <c r="AL39">
        <v>1</v>
      </c>
      <c r="AM39">
        <v>2</v>
      </c>
      <c r="AN39">
        <v>3</v>
      </c>
      <c r="AO39">
        <v>4</v>
      </c>
      <c r="AP39">
        <v>5</v>
      </c>
      <c r="AQ39">
        <v>6</v>
      </c>
      <c r="AR39" t="s">
        <v>69</v>
      </c>
      <c r="AS39" t="s">
        <v>62</v>
      </c>
      <c r="AT39" t="s">
        <v>71</v>
      </c>
      <c r="AU39" t="s">
        <v>55</v>
      </c>
      <c r="AV39" t="s">
        <v>48</v>
      </c>
      <c r="AW39" t="s">
        <v>49</v>
      </c>
      <c r="AX39" t="s">
        <v>56</v>
      </c>
      <c r="AY39" t="s">
        <v>57</v>
      </c>
      <c r="AZ39" t="s">
        <v>52</v>
      </c>
      <c r="BA39" t="s">
        <v>53</v>
      </c>
      <c r="BB39" t="s">
        <v>54</v>
      </c>
      <c r="BC39" t="s">
        <v>2</v>
      </c>
      <c r="BD39" t="s">
        <v>3</v>
      </c>
      <c r="BE39" t="s">
        <v>4</v>
      </c>
      <c r="BF39" t="s">
        <v>5</v>
      </c>
      <c r="BG39" t="s">
        <v>6</v>
      </c>
      <c r="BH39" t="s">
        <v>7</v>
      </c>
      <c r="BI39" t="s">
        <v>8</v>
      </c>
      <c r="BJ39" t="s">
        <v>9</v>
      </c>
      <c r="BK39" t="s">
        <v>10</v>
      </c>
      <c r="BL39" t="s">
        <v>11</v>
      </c>
      <c r="BM39" t="s">
        <v>62</v>
      </c>
      <c r="BN39" t="s">
        <v>79</v>
      </c>
      <c r="BQ39" s="2" t="s">
        <v>77</v>
      </c>
      <c r="BU39" s="1" t="s">
        <v>78</v>
      </c>
      <c r="CG39" s="2">
        <v>35</v>
      </c>
      <c r="CH39" s="2">
        <v>0.81386953268548501</v>
      </c>
      <c r="CI39" s="2">
        <v>1.2542910906496951</v>
      </c>
      <c r="CJ39" s="2">
        <v>2.2111897517683388</v>
      </c>
      <c r="CK39" s="2">
        <v>-13.671976802224373</v>
      </c>
      <c r="CL39" s="2">
        <v>1.6058611498579636</v>
      </c>
      <c r="CM39" s="5">
        <f t="shared" ref="CM39:CM64" si="202">CH39*10000</f>
        <v>8138.6953268548505</v>
      </c>
      <c r="CN39" s="5">
        <f t="shared" ref="CN39:CN64" si="203">CI39*10000</f>
        <v>12542.910906496951</v>
      </c>
      <c r="CO39" s="5">
        <f t="shared" ref="CO39:CO64" si="204">CJ39*10000</f>
        <v>22111.897517683388</v>
      </c>
      <c r="CP39" s="5">
        <f t="shared" ref="CP39:CP64" si="205">CK39*10000</f>
        <v>-136719.76802224372</v>
      </c>
      <c r="CQ39" s="5">
        <f t="shared" ref="CQ39:CQ64" si="206">CL39*10000</f>
        <v>16058.611498579636</v>
      </c>
      <c r="CS39" s="2">
        <v>35</v>
      </c>
      <c r="CT39" s="2">
        <v>3.0137342516205812</v>
      </c>
      <c r="CU39" s="2">
        <v>2.4877148585368603</v>
      </c>
      <c r="CV39" s="2">
        <v>1.3349234561838008</v>
      </c>
      <c r="CW39" s="2">
        <v>7.9999261658868059</v>
      </c>
      <c r="CX39" s="2">
        <v>1.6075606445141961</v>
      </c>
      <c r="CY39" s="5">
        <f t="shared" ref="CY39:CY64" si="207">CT39*10000</f>
        <v>30137.342516205812</v>
      </c>
      <c r="CZ39" s="5">
        <f t="shared" ref="CZ39:CZ64" si="208">CU39*10000</f>
        <v>24877.148585368603</v>
      </c>
      <c r="DA39" s="5">
        <f t="shared" ref="DA39:DA64" si="209">CV39*10000</f>
        <v>13349.234561838008</v>
      </c>
      <c r="DB39" s="5">
        <f t="shared" ref="DB39:DB64" si="210">CW39*10000</f>
        <v>79999.261658868054</v>
      </c>
      <c r="DC39" s="5">
        <f t="shared" ref="DC39:DC64" si="211">CX39*10000</f>
        <v>16075.606445141961</v>
      </c>
    </row>
    <row r="40" spans="1:107" x14ac:dyDescent="0.15">
      <c r="A40" t="s">
        <v>12</v>
      </c>
      <c r="B40" t="s">
        <v>13</v>
      </c>
      <c r="C40" t="s">
        <v>13</v>
      </c>
      <c r="I40" t="s">
        <v>13</v>
      </c>
      <c r="J40" t="s">
        <v>13</v>
      </c>
      <c r="K40" t="s">
        <v>13</v>
      </c>
      <c r="L40" t="s">
        <v>13</v>
      </c>
      <c r="M40" t="s">
        <v>13</v>
      </c>
      <c r="N40" t="s">
        <v>13</v>
      </c>
      <c r="O40" t="s">
        <v>13</v>
      </c>
      <c r="P40" t="s">
        <v>13</v>
      </c>
      <c r="Q40" t="s">
        <v>44</v>
      </c>
      <c r="R40" t="s">
        <v>13</v>
      </c>
      <c r="S40" t="s">
        <v>44</v>
      </c>
      <c r="T40" t="s">
        <v>13</v>
      </c>
      <c r="U40" t="s">
        <v>44</v>
      </c>
      <c r="V40" t="s">
        <v>13</v>
      </c>
      <c r="W40" t="s">
        <v>44</v>
      </c>
      <c r="X40" t="s">
        <v>13</v>
      </c>
      <c r="Y40" t="s">
        <v>44</v>
      </c>
      <c r="Z40" t="s">
        <v>13</v>
      </c>
      <c r="AA40" t="s">
        <v>44</v>
      </c>
      <c r="AB40" t="s">
        <v>13</v>
      </c>
      <c r="AC40" t="s">
        <v>44</v>
      </c>
      <c r="AD40" t="s">
        <v>13</v>
      </c>
      <c r="AE40" t="s">
        <v>44</v>
      </c>
      <c r="AF40" t="s">
        <v>13</v>
      </c>
      <c r="AG40" t="s">
        <v>44</v>
      </c>
      <c r="AH40" t="s">
        <v>13</v>
      </c>
      <c r="AI40" t="s">
        <v>44</v>
      </c>
      <c r="AK40" t="s">
        <v>12</v>
      </c>
      <c r="AL40" t="s">
        <v>13</v>
      </c>
      <c r="AU40" t="s">
        <v>13</v>
      </c>
      <c r="AV40" t="s">
        <v>13</v>
      </c>
      <c r="AW40" t="s">
        <v>13</v>
      </c>
      <c r="AX40" t="s">
        <v>13</v>
      </c>
      <c r="AY40" t="s">
        <v>13</v>
      </c>
      <c r="AZ40" t="s">
        <v>13</v>
      </c>
      <c r="BA40" t="s">
        <v>13</v>
      </c>
      <c r="BB40" t="s">
        <v>13</v>
      </c>
      <c r="BC40" t="s">
        <v>13</v>
      </c>
      <c r="BD40" t="s">
        <v>13</v>
      </c>
      <c r="BE40" t="s">
        <v>13</v>
      </c>
      <c r="BF40" t="s">
        <v>13</v>
      </c>
      <c r="BG40" t="s">
        <v>13</v>
      </c>
      <c r="BH40" t="s">
        <v>13</v>
      </c>
      <c r="BI40" t="s">
        <v>13</v>
      </c>
      <c r="BJ40" t="s">
        <v>13</v>
      </c>
      <c r="BK40" t="s">
        <v>13</v>
      </c>
      <c r="BL40" t="s">
        <v>13</v>
      </c>
      <c r="BQ40" s="2" t="s">
        <v>73</v>
      </c>
      <c r="BR40" s="2" t="s">
        <v>72</v>
      </c>
      <c r="BS40" s="2" t="s">
        <v>74</v>
      </c>
      <c r="BT40" s="2" t="s">
        <v>75</v>
      </c>
      <c r="BU40" s="1" t="s">
        <v>73</v>
      </c>
      <c r="BV40" s="1" t="s">
        <v>72</v>
      </c>
      <c r="BW40" s="1" t="s">
        <v>74</v>
      </c>
      <c r="BX40" s="1" t="s">
        <v>75</v>
      </c>
      <c r="BY40" s="1" t="s">
        <v>80</v>
      </c>
      <c r="CG40" s="2">
        <v>36</v>
      </c>
      <c r="CS40" s="2">
        <v>36</v>
      </c>
    </row>
    <row r="41" spans="1:107" x14ac:dyDescent="0.15">
      <c r="A41" t="s">
        <v>14</v>
      </c>
      <c r="B41">
        <v>2505.2199999999998</v>
      </c>
      <c r="C41">
        <v>7410.67</v>
      </c>
      <c r="D41">
        <v>7313.93</v>
      </c>
      <c r="E41">
        <v>6331.67</v>
      </c>
      <c r="F41">
        <v>6293.36</v>
      </c>
      <c r="G41">
        <v>6676.13</v>
      </c>
      <c r="H41">
        <v>8089.32</v>
      </c>
      <c r="I41">
        <v>2473.09</v>
      </c>
      <c r="J41">
        <v>11028.17</v>
      </c>
      <c r="K41">
        <v>205.73</v>
      </c>
      <c r="L41">
        <v>130.78</v>
      </c>
      <c r="M41">
        <v>2407.0700000000002</v>
      </c>
      <c r="N41">
        <v>9414.01</v>
      </c>
      <c r="O41">
        <v>10972.52</v>
      </c>
      <c r="P41">
        <v>1408.01</v>
      </c>
      <c r="Q41">
        <v>1228.2703068397789</v>
      </c>
      <c r="R41">
        <v>6808.65</v>
      </c>
      <c r="S41">
        <v>5596.4146977672926</v>
      </c>
      <c r="T41">
        <v>6332.21</v>
      </c>
      <c r="U41">
        <v>4707.1765465639482</v>
      </c>
      <c r="V41">
        <v>5998.8</v>
      </c>
      <c r="W41">
        <v>3710.7834684521049</v>
      </c>
      <c r="X41">
        <v>9405.34</v>
      </c>
      <c r="Y41">
        <v>6467.7025016947846</v>
      </c>
      <c r="Z41">
        <v>8381.5300000000007</v>
      </c>
      <c r="AA41">
        <v>5790.6722276642686</v>
      </c>
      <c r="AB41">
        <v>5605.29</v>
      </c>
      <c r="AC41">
        <v>3570.1637483845529</v>
      </c>
      <c r="AD41">
        <v>6834.71</v>
      </c>
      <c r="AE41">
        <v>4911.8284439195495</v>
      </c>
      <c r="AF41">
        <v>4866.53</v>
      </c>
      <c r="AG41">
        <v>3761.4368490030988</v>
      </c>
      <c r="AH41">
        <v>5420.23</v>
      </c>
      <c r="AI41">
        <v>3184.5316988396676</v>
      </c>
      <c r="AK41">
        <v>30</v>
      </c>
      <c r="AL41">
        <f t="shared" ref="AL41:AL70" si="212">C41/C$70</f>
        <v>0.12971107501155654</v>
      </c>
      <c r="AM41">
        <f t="shared" ref="AM41:AM70" si="213">D41/D$70</f>
        <v>0.10839835963285893</v>
      </c>
      <c r="AN41">
        <f t="shared" ref="AN41:AN70" si="214">E41/E$70</f>
        <v>0.11096356868463113</v>
      </c>
      <c r="AO41">
        <f t="shared" ref="AO41:AO70" si="215">F41/F$70</f>
        <v>0.11103099427657644</v>
      </c>
      <c r="AP41">
        <f t="shared" ref="AP41:AP70" si="216">G41/G$70</f>
        <v>0.10421580306031958</v>
      </c>
      <c r="AQ41">
        <f t="shared" ref="AQ41:AQ70" si="217">H41/H$70</f>
        <v>0.14125599886426918</v>
      </c>
      <c r="AR41">
        <f t="shared" si="170"/>
        <v>0.11759596658836864</v>
      </c>
      <c r="AS41">
        <f t="shared" si="171"/>
        <v>0.14125599886426918</v>
      </c>
      <c r="AT41">
        <f t="shared" si="29"/>
        <v>0.16125599886426917</v>
      </c>
      <c r="AU41">
        <f t="shared" ref="AU41:AU70" si="218">B41/B$70</f>
        <v>0.13120058152627603</v>
      </c>
      <c r="AV41">
        <f t="shared" ref="AV41:AV70" si="219">I41/I$70</f>
        <v>9.2074543041327797E-2</v>
      </c>
      <c r="AW41">
        <f t="shared" ref="AW41:AW70" si="220">J41/J$70</f>
        <v>0.48467568585518583</v>
      </c>
      <c r="AX41">
        <f t="shared" ref="AX41:AX70" si="221">K41/K$70</f>
        <v>4.4983644696333612E-2</v>
      </c>
      <c r="AY41">
        <f t="shared" ref="AY41:AY70" si="222">L41/L$70</f>
        <v>0.13380533870819222</v>
      </c>
      <c r="AZ41">
        <f t="shared" ref="AZ41:AZ70" si="223">M41/M$70</f>
        <v>5.5502995391333167E-2</v>
      </c>
      <c r="BA41">
        <f t="shared" ref="BA41:BA70" si="224">N41/N$70</f>
        <v>0.17640275550780199</v>
      </c>
      <c r="BB41">
        <f t="shared" ref="BB41:BB70" si="225">O41/O$70</f>
        <v>0.12266455662027986</v>
      </c>
      <c r="BC41">
        <f t="shared" ref="BC41:BC70" si="226">P41/P$70</f>
        <v>5.2236042910417307E-2</v>
      </c>
      <c r="BD41">
        <f t="shared" ref="BD41:BD70" si="227">R41/R$70</f>
        <v>8.8861919046271651E-2</v>
      </c>
      <c r="BE41">
        <f t="shared" ref="BE41:BE70" si="228">T41/T$70</f>
        <v>9.2116904869901553E-2</v>
      </c>
      <c r="BF41">
        <f t="shared" ref="BF41:BF70" si="229">V41/V$70</f>
        <v>0.11681027793361007</v>
      </c>
      <c r="BG41">
        <f t="shared" ref="BG41:BG70" si="230">X41/X$70</f>
        <v>8.7035050213845847E-2</v>
      </c>
      <c r="BH41">
        <f t="shared" ref="BH41:BH70" si="231">Z41/Z$70</f>
        <v>9.2959080516372194E-2</v>
      </c>
      <c r="BI41">
        <f t="shared" ref="BI41:BI70" si="232">AB41/AB$70</f>
        <v>0.10670755039172304</v>
      </c>
      <c r="BJ41">
        <f t="shared" ref="BJ41:BJ70" si="233">AD41/AD$70</f>
        <v>8.4086794048493868E-2</v>
      </c>
      <c r="BK41">
        <f t="shared" ref="BK41:BK70" si="234">AF41/AF$70</f>
        <v>8.2404785933446661E-2</v>
      </c>
      <c r="BL41">
        <f t="shared" ref="BL41:BL70" si="235">AH41/AH$70</f>
        <v>0.1258209351580773</v>
      </c>
      <c r="BM41">
        <f t="shared" si="30"/>
        <v>0.13120058152627603</v>
      </c>
      <c r="BN41">
        <f t="shared" si="31"/>
        <v>0.15120058152627602</v>
      </c>
      <c r="BP41">
        <v>30</v>
      </c>
      <c r="BQ41" s="2">
        <f t="shared" ref="BQ41:BQ59" si="236">AR41</f>
        <v>0.11759596658836864</v>
      </c>
      <c r="BR41" s="2">
        <f t="shared" ref="BR41:BR59" si="237">AS41</f>
        <v>0.14125599886426918</v>
      </c>
      <c r="BS41" s="2">
        <f t="shared" ref="BS41:BS59" si="238">BM41</f>
        <v>0.13120058152627603</v>
      </c>
      <c r="BT41" s="2">
        <f t="shared" ref="BT41:BT59" si="239">AW41</f>
        <v>0.48467568585518583</v>
      </c>
      <c r="BU41" s="1">
        <f>BQ41*100</f>
        <v>11.759596658836864</v>
      </c>
      <c r="BV41" s="1">
        <f t="shared" ref="BV41:BX41" si="240">BR41*100</f>
        <v>14.125599886426917</v>
      </c>
      <c r="BW41" s="1">
        <f t="shared" si="240"/>
        <v>13.120058152627603</v>
      </c>
      <c r="BX41" s="1">
        <f t="shared" si="240"/>
        <v>48.467568585518585</v>
      </c>
      <c r="BY41" s="1">
        <v>27.30265346932536</v>
      </c>
      <c r="CG41" s="2">
        <v>37</v>
      </c>
      <c r="CH41" s="2">
        <v>0.47818307276845662</v>
      </c>
      <c r="CI41" s="2">
        <v>0.2498266497351187</v>
      </c>
      <c r="CJ41" s="2">
        <v>1.7564727084713794</v>
      </c>
      <c r="CK41" s="2">
        <v>-2.9400942769162608</v>
      </c>
      <c r="CL41" s="2">
        <v>1.5405038722448108</v>
      </c>
      <c r="CM41" s="5">
        <f t="shared" ref="CM41:CM64" si="241">CH41*10000</f>
        <v>4781.8307276845662</v>
      </c>
      <c r="CN41" s="5">
        <f t="shared" ref="CN41:CN64" si="242">CI41*10000</f>
        <v>2498.2664973511869</v>
      </c>
      <c r="CO41" s="5">
        <f t="shared" ref="CO41:CO64" si="243">CJ41*10000</f>
        <v>17564.727084713795</v>
      </c>
      <c r="CP41" s="5">
        <f t="shared" ref="CP41:CP64" si="244">CK41*10000</f>
        <v>-29400.942769162608</v>
      </c>
      <c r="CQ41" s="5">
        <f t="shared" ref="CQ41:CQ64" si="245">CL41*10000</f>
        <v>15405.038722448107</v>
      </c>
      <c r="CS41" s="2">
        <v>37</v>
      </c>
      <c r="CT41" s="2">
        <v>2.2028550743473874</v>
      </c>
      <c r="CU41" s="2">
        <v>1.5230596136051378</v>
      </c>
      <c r="CV41" s="2">
        <v>1.0083935327116156</v>
      </c>
      <c r="CW41" s="2">
        <v>-3.2811792011061103</v>
      </c>
      <c r="CX41" s="2">
        <v>1.5420200338979688</v>
      </c>
      <c r="CY41" s="5">
        <f t="shared" ref="CY41:CY64" si="246">CT41*10000</f>
        <v>22028.550743473872</v>
      </c>
      <c r="CZ41" s="5">
        <f t="shared" ref="CZ41:CZ64" si="247">CU41*10000</f>
        <v>15230.596136051377</v>
      </c>
      <c r="DA41" s="5">
        <f t="shared" ref="DA41:DA64" si="248">CV41*10000</f>
        <v>10083.935327116156</v>
      </c>
      <c r="DB41" s="5">
        <f t="shared" ref="DB41:DB64" si="249">CW41*10000</f>
        <v>-32811.792011061101</v>
      </c>
      <c r="DC41" s="5">
        <f t="shared" ref="DC41:DC64" si="250">CX41*10000</f>
        <v>15420.200338979688</v>
      </c>
    </row>
    <row r="42" spans="1:107" x14ac:dyDescent="0.15">
      <c r="A42" t="s">
        <v>15</v>
      </c>
      <c r="B42">
        <v>4119.7299999999996</v>
      </c>
      <c r="C42">
        <v>12218.99</v>
      </c>
      <c r="D42">
        <v>12073.31</v>
      </c>
      <c r="E42">
        <v>10312.36</v>
      </c>
      <c r="F42">
        <v>9399.1</v>
      </c>
      <c r="G42">
        <v>10070.89</v>
      </c>
      <c r="H42">
        <v>12567.32</v>
      </c>
      <c r="I42">
        <v>3301.86</v>
      </c>
      <c r="J42">
        <v>12475.61</v>
      </c>
      <c r="K42">
        <v>375.11</v>
      </c>
      <c r="L42">
        <v>227.97</v>
      </c>
      <c r="M42">
        <v>3983.54</v>
      </c>
      <c r="N42">
        <v>13703.88</v>
      </c>
      <c r="O42">
        <v>17445.86</v>
      </c>
      <c r="P42">
        <v>2417.89</v>
      </c>
      <c r="Q42">
        <v>3486.267348529962</v>
      </c>
      <c r="R42">
        <v>11678.11</v>
      </c>
      <c r="S42">
        <v>15461.23942173027</v>
      </c>
      <c r="T42">
        <v>10577.4</v>
      </c>
      <c r="U42">
        <v>12904.75964635978</v>
      </c>
      <c r="V42">
        <v>9846.7900000000009</v>
      </c>
      <c r="W42">
        <v>10053.027154641968</v>
      </c>
      <c r="X42">
        <v>15280.97</v>
      </c>
      <c r="Y42">
        <v>17965.917226775764</v>
      </c>
      <c r="Z42">
        <v>12751.72</v>
      </c>
      <c r="AA42">
        <v>15996.523840519043</v>
      </c>
      <c r="AB42">
        <v>8629.7900000000009</v>
      </c>
      <c r="AC42">
        <v>9710.1829193510766</v>
      </c>
      <c r="AD42">
        <v>11607.03</v>
      </c>
      <c r="AE42">
        <v>13712.114428334111</v>
      </c>
      <c r="AF42">
        <v>8477.75</v>
      </c>
      <c r="AG42">
        <v>10331.643587467051</v>
      </c>
      <c r="AH42">
        <v>9208.9699999999993</v>
      </c>
      <c r="AI42">
        <v>8625.7141578837163</v>
      </c>
      <c r="AK42">
        <v>29</v>
      </c>
      <c r="AL42">
        <f t="shared" si="212"/>
        <v>0.21387247421022113</v>
      </c>
      <c r="AM42">
        <f t="shared" si="213"/>
        <v>0.17893622161259295</v>
      </c>
      <c r="AN42">
        <f t="shared" si="214"/>
        <v>0.18072582228079523</v>
      </c>
      <c r="AO42">
        <f t="shared" si="215"/>
        <v>0.16582420492470948</v>
      </c>
      <c r="AP42">
        <f t="shared" si="216"/>
        <v>0.15720872554640813</v>
      </c>
      <c r="AQ42">
        <f t="shared" si="217"/>
        <v>0.21945099707353735</v>
      </c>
      <c r="AR42">
        <f t="shared" si="170"/>
        <v>0.18600307427471074</v>
      </c>
      <c r="AS42">
        <f t="shared" si="171"/>
        <v>0.21945099707353735</v>
      </c>
      <c r="AT42">
        <f t="shared" si="29"/>
        <v>0.23945099707353734</v>
      </c>
      <c r="AU42">
        <f t="shared" si="218"/>
        <v>0.21575389456065538</v>
      </c>
      <c r="AV42">
        <f t="shared" si="219"/>
        <v>0.12293012008719399</v>
      </c>
      <c r="AW42">
        <f t="shared" si="220"/>
        <v>0.54828904824751656</v>
      </c>
      <c r="AX42">
        <f t="shared" si="221"/>
        <v>8.2019224041421784E-2</v>
      </c>
      <c r="AY42">
        <f t="shared" si="222"/>
        <v>0.23324363867033632</v>
      </c>
      <c r="AZ42">
        <f t="shared" si="223"/>
        <v>9.1853748441545646E-2</v>
      </c>
      <c r="BA42">
        <f t="shared" si="224"/>
        <v>0.25678772310081011</v>
      </c>
      <c r="BB42">
        <f t="shared" si="225"/>
        <v>0.19503165013683965</v>
      </c>
      <c r="BC42">
        <f t="shared" si="226"/>
        <v>8.9701781800320235E-2</v>
      </c>
      <c r="BD42">
        <f t="shared" si="227"/>
        <v>0.15241483486938756</v>
      </c>
      <c r="BE42">
        <f t="shared" si="228"/>
        <v>0.15387318954533988</v>
      </c>
      <c r="BF42">
        <f t="shared" si="229"/>
        <v>0.19173939398777962</v>
      </c>
      <c r="BG42">
        <f t="shared" si="230"/>
        <v>0.14140690195849082</v>
      </c>
      <c r="BH42">
        <f t="shared" si="231"/>
        <v>0.14142861341571686</v>
      </c>
      <c r="BI42">
        <f t="shared" si="232"/>
        <v>0.16428476515844634</v>
      </c>
      <c r="BJ42">
        <f t="shared" si="233"/>
        <v>0.14280019797836191</v>
      </c>
      <c r="BK42">
        <f t="shared" si="234"/>
        <v>0.14355345059976565</v>
      </c>
      <c r="BL42">
        <f t="shared" si="235"/>
        <v>0.21376975095940196</v>
      </c>
      <c r="BM42">
        <f t="shared" si="30"/>
        <v>0.21575389456065538</v>
      </c>
      <c r="BN42">
        <f t="shared" si="31"/>
        <v>0.23575389456065537</v>
      </c>
      <c r="BP42">
        <v>29</v>
      </c>
      <c r="BQ42" s="2">
        <f t="shared" si="236"/>
        <v>0.18600307427471074</v>
      </c>
      <c r="BR42" s="2">
        <f t="shared" si="237"/>
        <v>0.21945099707353735</v>
      </c>
      <c r="BS42" s="2">
        <f t="shared" si="238"/>
        <v>0.21575389456065538</v>
      </c>
      <c r="BT42" s="2">
        <f t="shared" si="239"/>
        <v>0.54828904824751656</v>
      </c>
      <c r="BU42" s="1">
        <f>(BQ42-BQ41)*100</f>
        <v>6.8407107686342101</v>
      </c>
      <c r="BV42" s="1">
        <f t="shared" ref="BV42:BX42" si="251">(BR42-BR41)*100</f>
        <v>7.8194998209268176</v>
      </c>
      <c r="BW42" s="1">
        <f t="shared" si="251"/>
        <v>8.4553313034379354</v>
      </c>
      <c r="BX42" s="1">
        <f t="shared" si="251"/>
        <v>6.361336239233073</v>
      </c>
      <c r="BY42" s="1">
        <v>15.294095367057741</v>
      </c>
      <c r="CG42" s="2">
        <v>38</v>
      </c>
      <c r="CS42" s="2">
        <v>38</v>
      </c>
    </row>
    <row r="43" spans="1:107" x14ac:dyDescent="0.15">
      <c r="A43" t="s">
        <v>16</v>
      </c>
      <c r="B43">
        <v>6653.58</v>
      </c>
      <c r="C43">
        <v>19222.07</v>
      </c>
      <c r="D43">
        <v>19245.8</v>
      </c>
      <c r="E43">
        <v>16082.14</v>
      </c>
      <c r="F43">
        <v>13921.95</v>
      </c>
      <c r="G43">
        <v>16622.62</v>
      </c>
      <c r="H43">
        <v>18611.28</v>
      </c>
      <c r="I43">
        <v>5651.76</v>
      </c>
      <c r="J43">
        <v>11110.32</v>
      </c>
      <c r="K43">
        <v>701.66</v>
      </c>
      <c r="L43">
        <v>396.43</v>
      </c>
      <c r="M43">
        <v>6877.46</v>
      </c>
      <c r="N43">
        <v>18745.330000000002</v>
      </c>
      <c r="O43">
        <v>31797.84</v>
      </c>
      <c r="P43">
        <v>4116.32</v>
      </c>
      <c r="Q43">
        <v>5199.2670098568415</v>
      </c>
      <c r="R43">
        <v>19749.53</v>
      </c>
      <c r="S43">
        <v>22451.080662143646</v>
      </c>
      <c r="T43">
        <v>17775.79</v>
      </c>
      <c r="U43">
        <v>18637.572056056186</v>
      </c>
      <c r="V43">
        <v>15650.08</v>
      </c>
      <c r="W43">
        <v>14332.787355978562</v>
      </c>
      <c r="X43">
        <v>23495.26</v>
      </c>
      <c r="Y43">
        <v>26246.9986858702</v>
      </c>
      <c r="Z43">
        <v>18994.810000000001</v>
      </c>
      <c r="AA43">
        <v>23244.349023047267</v>
      </c>
      <c r="AB43">
        <v>13689.55</v>
      </c>
      <c r="AC43">
        <v>13913.056035069887</v>
      </c>
      <c r="AD43">
        <v>19381.63</v>
      </c>
      <c r="AE43">
        <v>20107.370573883563</v>
      </c>
      <c r="AF43">
        <v>14635.89</v>
      </c>
      <c r="AG43">
        <v>14927.242692722866</v>
      </c>
      <c r="AH43">
        <v>15080.36</v>
      </c>
      <c r="AI43">
        <v>12289.366022431679</v>
      </c>
      <c r="AK43">
        <v>28</v>
      </c>
      <c r="AL43">
        <f t="shared" si="212"/>
        <v>0.3364493849607918</v>
      </c>
      <c r="AM43">
        <f t="shared" si="213"/>
        <v>0.28523832601926408</v>
      </c>
      <c r="AN43">
        <f t="shared" si="214"/>
        <v>0.28184217536382244</v>
      </c>
      <c r="AO43">
        <f t="shared" si="215"/>
        <v>0.2456188666735708</v>
      </c>
      <c r="AP43">
        <f t="shared" si="216"/>
        <v>0.25948261826335456</v>
      </c>
      <c r="AQ43">
        <f t="shared" si="217"/>
        <v>0.32499084552750979</v>
      </c>
      <c r="AR43">
        <f t="shared" si="170"/>
        <v>0.28893703613471894</v>
      </c>
      <c r="AS43">
        <f t="shared" si="171"/>
        <v>0.3364493849607918</v>
      </c>
      <c r="AT43">
        <f t="shared" si="29"/>
        <v>0.35644938496079182</v>
      </c>
      <c r="AU43">
        <f t="shared" si="218"/>
        <v>0.34845385444455962</v>
      </c>
      <c r="AV43">
        <f t="shared" si="219"/>
        <v>0.21041822957484554</v>
      </c>
      <c r="AW43">
        <f t="shared" si="220"/>
        <v>0.48828608609321295</v>
      </c>
      <c r="AX43">
        <f t="shared" si="221"/>
        <v>0.15342061992723202</v>
      </c>
      <c r="AY43">
        <f t="shared" si="222"/>
        <v>0.40560063024995141</v>
      </c>
      <c r="AZ43">
        <f t="shared" si="223"/>
        <v>0.15858268795011285</v>
      </c>
      <c r="BA43">
        <f t="shared" si="224"/>
        <v>0.3512560391271165</v>
      </c>
      <c r="BB43">
        <f t="shared" si="225"/>
        <v>0.35547603878439954</v>
      </c>
      <c r="BC43">
        <f t="shared" si="226"/>
        <v>0.1527121740278897</v>
      </c>
      <c r="BD43">
        <f t="shared" si="227"/>
        <v>0.25775757838366098</v>
      </c>
      <c r="BE43">
        <f t="shared" si="228"/>
        <v>0.25859072210450179</v>
      </c>
      <c r="BF43">
        <f t="shared" si="229"/>
        <v>0.3047426476100607</v>
      </c>
      <c r="BG43">
        <f t="shared" si="230"/>
        <v>0.21742022445625184</v>
      </c>
      <c r="BH43">
        <f t="shared" si="231"/>
        <v>0.21067037547836631</v>
      </c>
      <c r="BI43">
        <f t="shared" si="232"/>
        <v>0.26060709552315975</v>
      </c>
      <c r="BJ43">
        <f t="shared" si="233"/>
        <v>0.2384503702621048</v>
      </c>
      <c r="BK43">
        <f t="shared" si="234"/>
        <v>0.24782902445797575</v>
      </c>
      <c r="BL43">
        <f t="shared" si="235"/>
        <v>0.35006355776792919</v>
      </c>
      <c r="BM43">
        <f t="shared" si="30"/>
        <v>0.35006355776792919</v>
      </c>
      <c r="BN43">
        <f t="shared" si="31"/>
        <v>0.37006355776792921</v>
      </c>
      <c r="BP43">
        <v>28</v>
      </c>
      <c r="BQ43" s="2">
        <f t="shared" si="236"/>
        <v>0.28893703613471894</v>
      </c>
      <c r="BR43" s="2">
        <f t="shared" si="237"/>
        <v>0.3364493849607918</v>
      </c>
      <c r="BS43" s="2">
        <f t="shared" si="238"/>
        <v>0.35006355776792919</v>
      </c>
      <c r="BT43" s="2">
        <f t="shared" si="239"/>
        <v>0.48828608609321295</v>
      </c>
      <c r="BU43" s="1">
        <f t="shared" ref="BU43:BU70" si="252">(BQ43-BQ42)*100</f>
        <v>10.29339618600082</v>
      </c>
      <c r="BV43" s="1">
        <f t="shared" ref="BV43:BV70" si="253">(BR43-BR42)*100</f>
        <v>11.699838788725444</v>
      </c>
      <c r="BW43" s="1">
        <f t="shared" ref="BW43:BW70" si="254">(BS43-BS42)*100</f>
        <v>13.43096632072738</v>
      </c>
      <c r="BX43" s="1">
        <f t="shared" ref="BX43:BX70" si="255">(BT43-BT42)*100</f>
        <v>-6.0002962154303621</v>
      </c>
      <c r="BY43" s="1">
        <v>8.5126909925418577</v>
      </c>
      <c r="CG43" s="2">
        <v>39</v>
      </c>
      <c r="CH43" s="2">
        <v>0.33323764295101199</v>
      </c>
      <c r="CI43" s="2">
        <v>-0.35677602008017395</v>
      </c>
      <c r="CJ43" s="2">
        <v>1.5596066727723401</v>
      </c>
      <c r="CK43" s="2">
        <v>5.037701296018227</v>
      </c>
      <c r="CL43" s="2">
        <v>1.4764263594255911</v>
      </c>
      <c r="CM43" s="5">
        <f t="shared" ref="CM43:CM64" si="256">CH43*10000</f>
        <v>3332.37642951012</v>
      </c>
      <c r="CN43" s="5">
        <f t="shared" ref="CN43:CN64" si="257">CI43*10000</f>
        <v>-3567.7602008017393</v>
      </c>
      <c r="CO43" s="5">
        <f t="shared" ref="CO43:CO64" si="258">CJ43*10000</f>
        <v>15596.066727723401</v>
      </c>
      <c r="CP43" s="5">
        <f t="shared" ref="CP43:CP64" si="259">CK43*10000</f>
        <v>50377.01296018227</v>
      </c>
      <c r="CQ43" s="5">
        <f t="shared" ref="CQ43:CQ64" si="260">CL43*10000</f>
        <v>14764.26359425591</v>
      </c>
      <c r="CS43" s="2">
        <v>39</v>
      </c>
      <c r="CT43" s="2">
        <v>1.8559459740424389</v>
      </c>
      <c r="CU43" s="2">
        <v>1.1851218349549941</v>
      </c>
      <c r="CV43" s="2">
        <v>0.87047006285331241</v>
      </c>
      <c r="CW43" s="2">
        <v>-7.9912242882589357</v>
      </c>
      <c r="CX43" s="2">
        <v>1.4777627779302633</v>
      </c>
      <c r="CY43" s="5">
        <f t="shared" ref="CY43:CY64" si="261">CT43*10000</f>
        <v>18559.45974042439</v>
      </c>
      <c r="CZ43" s="5">
        <f t="shared" ref="CZ43:CZ64" si="262">CU43*10000</f>
        <v>11851.218349549941</v>
      </c>
      <c r="DA43" s="5">
        <f t="shared" ref="DA43:DA64" si="263">CV43*10000</f>
        <v>8704.7006285331245</v>
      </c>
      <c r="DB43" s="5">
        <f t="shared" ref="DB43:DB64" si="264">CW43*10000</f>
        <v>-79912.242882589358</v>
      </c>
      <c r="DC43" s="5">
        <f t="shared" ref="DC43:DC64" si="265">CX43*10000</f>
        <v>14777.627779302633</v>
      </c>
    </row>
    <row r="44" spans="1:107" x14ac:dyDescent="0.15">
      <c r="A44" t="s">
        <v>17</v>
      </c>
      <c r="B44">
        <v>8340.11</v>
      </c>
      <c r="C44">
        <v>23034.06</v>
      </c>
      <c r="D44">
        <v>23825.22</v>
      </c>
      <c r="E44">
        <v>21855.03</v>
      </c>
      <c r="F44">
        <v>17809.98</v>
      </c>
      <c r="G44">
        <v>21198.68</v>
      </c>
      <c r="H44">
        <v>22432.03</v>
      </c>
      <c r="I44">
        <v>7304.56</v>
      </c>
      <c r="J44">
        <v>13909.37</v>
      </c>
      <c r="K44">
        <v>967.02</v>
      </c>
      <c r="L44">
        <v>514.74</v>
      </c>
      <c r="M44">
        <v>9101.34</v>
      </c>
      <c r="N44">
        <v>22598.41</v>
      </c>
      <c r="O44">
        <v>40709.82</v>
      </c>
      <c r="P44">
        <v>5276.94</v>
      </c>
      <c r="Q44">
        <v>6771.823774502388</v>
      </c>
      <c r="R44">
        <v>25059.9</v>
      </c>
      <c r="S44">
        <v>28397.376274274033</v>
      </c>
      <c r="T44">
        <v>22285.01</v>
      </c>
      <c r="U44">
        <v>23490.78175604848</v>
      </c>
      <c r="V44">
        <v>19218.71</v>
      </c>
      <c r="W44">
        <v>17787.285156390062</v>
      </c>
      <c r="X44">
        <v>29326.880000000001</v>
      </c>
      <c r="Y44">
        <v>33446.109413621271</v>
      </c>
      <c r="Z44">
        <v>24888.43</v>
      </c>
      <c r="AA44">
        <v>29447.733910254035</v>
      </c>
      <c r="AB44">
        <v>16891.79</v>
      </c>
      <c r="AC44">
        <v>17383.35071665376</v>
      </c>
      <c r="AD44">
        <v>24371.11</v>
      </c>
      <c r="AE44">
        <v>25696.42887634159</v>
      </c>
      <c r="AF44">
        <v>18753.849999999999</v>
      </c>
      <c r="AG44">
        <v>18791.039688477213</v>
      </c>
      <c r="AH44">
        <v>18424.53</v>
      </c>
      <c r="AI44">
        <v>15230.45155469105</v>
      </c>
      <c r="AK44">
        <v>27</v>
      </c>
      <c r="AL44">
        <f t="shared" si="212"/>
        <v>0.40317173541403062</v>
      </c>
      <c r="AM44">
        <f t="shared" si="213"/>
        <v>0.35310903520979597</v>
      </c>
      <c r="AN44">
        <f t="shared" si="214"/>
        <v>0.38301303171354062</v>
      </c>
      <c r="AO44">
        <f t="shared" si="215"/>
        <v>0.31421367718451526</v>
      </c>
      <c r="AP44">
        <f t="shared" si="216"/>
        <v>0.33091588390560633</v>
      </c>
      <c r="AQ44">
        <f t="shared" si="217"/>
        <v>0.39170892042881872</v>
      </c>
      <c r="AR44">
        <f t="shared" ref="AR44:AR70" si="266">AVERAGE(AL44:AQ44)</f>
        <v>0.36268871397605124</v>
      </c>
      <c r="AS44">
        <f t="shared" ref="AS44:AS70" si="267">MAX(AL44:AQ44)</f>
        <v>0.40317173541403062</v>
      </c>
      <c r="AT44">
        <f t="shared" si="29"/>
        <v>0.42317173541403064</v>
      </c>
      <c r="AU44">
        <f t="shared" si="218"/>
        <v>0.43677891841559224</v>
      </c>
      <c r="AV44">
        <f t="shared" si="219"/>
        <v>0.27195291077880762</v>
      </c>
      <c r="AW44">
        <f t="shared" si="220"/>
        <v>0.61130119000374006</v>
      </c>
      <c r="AX44">
        <f t="shared" si="221"/>
        <v>0.2114425902602855</v>
      </c>
      <c r="AY44">
        <f t="shared" si="222"/>
        <v>0.52664749997442173</v>
      </c>
      <c r="AZ44">
        <f t="shared" si="223"/>
        <v>0.20986162931487498</v>
      </c>
      <c r="BA44">
        <f t="shared" si="224"/>
        <v>0.42345629483026548</v>
      </c>
      <c r="BB44">
        <f t="shared" si="225"/>
        <v>0.45510530127914112</v>
      </c>
      <c r="BC44">
        <f t="shared" si="226"/>
        <v>0.19577024614576424</v>
      </c>
      <c r="BD44">
        <f t="shared" si="227"/>
        <v>0.32706495488939263</v>
      </c>
      <c r="BE44">
        <f t="shared" si="228"/>
        <v>0.3241879448399223</v>
      </c>
      <c r="BF44">
        <f t="shared" si="229"/>
        <v>0.37423198916874223</v>
      </c>
      <c r="BG44">
        <f t="shared" si="230"/>
        <v>0.27138481686099936</v>
      </c>
      <c r="BH44">
        <f t="shared" si="231"/>
        <v>0.27603618531414825</v>
      </c>
      <c r="BI44">
        <f t="shared" si="232"/>
        <v>0.3215679354023438</v>
      </c>
      <c r="BJ44">
        <f t="shared" si="233"/>
        <v>0.29983547323927268</v>
      </c>
      <c r="BK44">
        <f t="shared" si="234"/>
        <v>0.3175583002011636</v>
      </c>
      <c r="BL44">
        <f t="shared" si="235"/>
        <v>0.42769247697017471</v>
      </c>
      <c r="BM44">
        <f t="shared" si="30"/>
        <v>0.43677891841559224</v>
      </c>
      <c r="BN44">
        <f t="shared" si="31"/>
        <v>0.45677891841559226</v>
      </c>
      <c r="BP44">
        <v>27</v>
      </c>
      <c r="BQ44" s="2">
        <f t="shared" si="236"/>
        <v>0.36268871397605124</v>
      </c>
      <c r="BR44" s="2">
        <f t="shared" si="237"/>
        <v>0.40317173541403062</v>
      </c>
      <c r="BS44" s="2">
        <f t="shared" si="238"/>
        <v>0.43677891841559224</v>
      </c>
      <c r="BT44" s="2">
        <f t="shared" si="239"/>
        <v>0.61130119000374006</v>
      </c>
      <c r="BU44" s="1">
        <f t="shared" si="252"/>
        <v>7.3751677841332297</v>
      </c>
      <c r="BV44" s="1">
        <f t="shared" si="253"/>
        <v>6.6722350453238821</v>
      </c>
      <c r="BW44" s="1">
        <f t="shared" si="254"/>
        <v>8.6715360647663058</v>
      </c>
      <c r="BX44" s="1">
        <f t="shared" si="255"/>
        <v>12.301510391052711</v>
      </c>
      <c r="BY44" s="1">
        <v>6.3645875049000349</v>
      </c>
      <c r="CG44" s="2">
        <v>40</v>
      </c>
      <c r="CS44" s="2">
        <v>40</v>
      </c>
    </row>
    <row r="45" spans="1:107" x14ac:dyDescent="0.15">
      <c r="A45" t="s">
        <v>18</v>
      </c>
      <c r="B45">
        <v>9617.41</v>
      </c>
      <c r="C45">
        <v>25306.959999999999</v>
      </c>
      <c r="D45">
        <v>27257.8</v>
      </c>
      <c r="E45">
        <v>26250.11</v>
      </c>
      <c r="F45">
        <v>20942.57</v>
      </c>
      <c r="G45">
        <v>24847.29</v>
      </c>
      <c r="H45">
        <v>24968.23</v>
      </c>
      <c r="I45">
        <v>8578.99</v>
      </c>
      <c r="J45">
        <v>14807.64</v>
      </c>
      <c r="K45">
        <v>1225.6500000000001</v>
      </c>
      <c r="L45">
        <v>609.38</v>
      </c>
      <c r="M45">
        <v>11426.29</v>
      </c>
      <c r="N45">
        <v>25291.279999999999</v>
      </c>
      <c r="O45">
        <v>46263.23</v>
      </c>
      <c r="P45">
        <v>6398</v>
      </c>
      <c r="Q45">
        <v>8215.662951559334</v>
      </c>
      <c r="R45">
        <v>28943.32</v>
      </c>
      <c r="S45">
        <v>33386.943935898213</v>
      </c>
      <c r="T45">
        <v>25260.53</v>
      </c>
      <c r="U45">
        <v>27601.59955129831</v>
      </c>
      <c r="V45">
        <v>21540.09</v>
      </c>
      <c r="W45">
        <v>20526.384526798884</v>
      </c>
      <c r="X45">
        <v>35242.800000000003</v>
      </c>
      <c r="Y45">
        <v>39673.59516896389</v>
      </c>
      <c r="Z45">
        <v>29789.93</v>
      </c>
      <c r="AA45">
        <v>34718.139778033779</v>
      </c>
      <c r="AB45">
        <v>19274.13</v>
      </c>
      <c r="AC45">
        <v>20238.597628991734</v>
      </c>
      <c r="AD45">
        <v>27844.63</v>
      </c>
      <c r="AE45">
        <v>30530.025383352837</v>
      </c>
      <c r="AF45">
        <v>21822.080000000002</v>
      </c>
      <c r="AG45">
        <v>22002.391073672337</v>
      </c>
      <c r="AH45">
        <v>20239.91</v>
      </c>
      <c r="AI45">
        <v>17535.065153629577</v>
      </c>
      <c r="AK45">
        <v>26</v>
      </c>
      <c r="AL45">
        <f t="shared" si="212"/>
        <v>0.44295495371868687</v>
      </c>
      <c r="AM45">
        <f t="shared" si="213"/>
        <v>0.40398264779681264</v>
      </c>
      <c r="AN45">
        <f t="shared" si="214"/>
        <v>0.46003753890586879</v>
      </c>
      <c r="AO45">
        <f t="shared" si="215"/>
        <v>0.36948059062357813</v>
      </c>
      <c r="AP45">
        <f t="shared" si="216"/>
        <v>0.38787145864784661</v>
      </c>
      <c r="AQ45">
        <f t="shared" si="217"/>
        <v>0.43599613669910592</v>
      </c>
      <c r="AR45">
        <f t="shared" si="266"/>
        <v>0.41672055439864986</v>
      </c>
      <c r="AS45">
        <f t="shared" si="267"/>
        <v>0.46003753890586879</v>
      </c>
      <c r="AT45">
        <f t="shared" si="29"/>
        <v>0.48003753890586881</v>
      </c>
      <c r="AU45">
        <f t="shared" si="218"/>
        <v>0.50367224626045715</v>
      </c>
      <c r="AV45">
        <f t="shared" si="219"/>
        <v>0.3194006623317876</v>
      </c>
      <c r="AW45">
        <f t="shared" si="220"/>
        <v>0.65077914766427103</v>
      </c>
      <c r="AX45">
        <f t="shared" si="221"/>
        <v>0.26799302057094881</v>
      </c>
      <c r="AY45">
        <f t="shared" si="222"/>
        <v>0.62347681068969396</v>
      </c>
      <c r="AZ45">
        <f t="shared" si="223"/>
        <v>0.26347107529487562</v>
      </c>
      <c r="BA45">
        <f t="shared" si="224"/>
        <v>0.47391616137218484</v>
      </c>
      <c r="BB45">
        <f t="shared" si="225"/>
        <v>0.51718826630272996</v>
      </c>
      <c r="BC45">
        <f t="shared" si="226"/>
        <v>0.23736067395888519</v>
      </c>
      <c r="BD45">
        <f t="shared" si="227"/>
        <v>0.37774874002487063</v>
      </c>
      <c r="BE45">
        <f t="shared" si="228"/>
        <v>0.3674738896804266</v>
      </c>
      <c r="BF45">
        <f t="shared" si="229"/>
        <v>0.41943453684319776</v>
      </c>
      <c r="BG45">
        <f t="shared" si="230"/>
        <v>0.32612950384319195</v>
      </c>
      <c r="BH45">
        <f t="shared" si="231"/>
        <v>0.33039844771146687</v>
      </c>
      <c r="BI45">
        <f t="shared" si="232"/>
        <v>0.36692039095775975</v>
      </c>
      <c r="BJ45">
        <f t="shared" si="233"/>
        <v>0.34256986297392489</v>
      </c>
      <c r="BK45">
        <f t="shared" si="234"/>
        <v>0.36951253378126675</v>
      </c>
      <c r="BL45">
        <f t="shared" si="235"/>
        <v>0.46983327344325254</v>
      </c>
      <c r="BM45">
        <f t="shared" si="30"/>
        <v>0.50367224626045715</v>
      </c>
      <c r="BN45">
        <f t="shared" si="31"/>
        <v>0.52367224626045716</v>
      </c>
      <c r="BP45">
        <v>26</v>
      </c>
      <c r="BQ45" s="2">
        <f t="shared" si="236"/>
        <v>0.41672055439864986</v>
      </c>
      <c r="BR45" s="2">
        <f t="shared" si="237"/>
        <v>0.46003753890586879</v>
      </c>
      <c r="BS45" s="2">
        <f t="shared" si="238"/>
        <v>0.50367224626045715</v>
      </c>
      <c r="BT45" s="2">
        <f t="shared" si="239"/>
        <v>0.65077914766427103</v>
      </c>
      <c r="BU45" s="1">
        <f t="shared" si="252"/>
        <v>5.4031840422598618</v>
      </c>
      <c r="BV45" s="1">
        <f t="shared" si="253"/>
        <v>5.6865803491838172</v>
      </c>
      <c r="BW45" s="1">
        <f t="shared" si="254"/>
        <v>6.6893327844864903</v>
      </c>
      <c r="BX45" s="1">
        <f t="shared" si="255"/>
        <v>3.9477957660530971</v>
      </c>
      <c r="BY45" s="1">
        <v>5.1519536548496232</v>
      </c>
      <c r="CG45" s="2">
        <v>41</v>
      </c>
      <c r="CH45" s="2">
        <v>0.70769371684380467</v>
      </c>
      <c r="CI45" s="2">
        <v>2.0690077845850752</v>
      </c>
      <c r="CJ45" s="2">
        <v>1.2692604947664221</v>
      </c>
      <c r="CK45" s="2">
        <v>6.2742659234791942</v>
      </c>
      <c r="CL45" s="2">
        <v>1.4173642823177108</v>
      </c>
      <c r="CM45" s="5">
        <f t="shared" ref="CM45:CM64" si="268">CH45*10000</f>
        <v>7076.9371684380467</v>
      </c>
      <c r="CN45" s="5">
        <f t="shared" ref="CN45:CN64" si="269">CI45*10000</f>
        <v>20690.077845850752</v>
      </c>
      <c r="CO45" s="5">
        <f t="shared" ref="CO45:CO64" si="270">CJ45*10000</f>
        <v>12692.604947664222</v>
      </c>
      <c r="CP45" s="5">
        <f t="shared" ref="CP45:CP64" si="271">CK45*10000</f>
        <v>62742.659234791943</v>
      </c>
      <c r="CQ45" s="5">
        <f t="shared" ref="CQ45:CQ64" si="272">CL45*10000</f>
        <v>14173.642823177108</v>
      </c>
      <c r="CS45" s="2">
        <v>41</v>
      </c>
      <c r="CT45" s="2">
        <v>2.0060880175503781</v>
      </c>
      <c r="CU45" s="2">
        <v>0.99614796848273013</v>
      </c>
      <c r="CV45" s="2">
        <v>2.8051830417691659</v>
      </c>
      <c r="CW45" s="2">
        <v>0.3667973266777258</v>
      </c>
      <c r="CX45" s="2">
        <v>1.418535026419173</v>
      </c>
      <c r="CY45" s="5">
        <f t="shared" ref="CY45:CY64" si="273">CT45*10000</f>
        <v>20060.880175503782</v>
      </c>
      <c r="CZ45" s="5">
        <f t="shared" ref="CZ45:CZ64" si="274">CU45*10000</f>
        <v>9961.4796848273018</v>
      </c>
      <c r="DA45" s="5">
        <f t="shared" ref="DA45:DA64" si="275">CV45*10000</f>
        <v>28051.830417691657</v>
      </c>
      <c r="DB45" s="5">
        <f t="shared" ref="DB45:DB64" si="276">CW45*10000</f>
        <v>3667.9732667772578</v>
      </c>
      <c r="DC45" s="5">
        <f t="shared" ref="DC45:DC64" si="277">CX45*10000</f>
        <v>14185.350264191729</v>
      </c>
    </row>
    <row r="46" spans="1:107" x14ac:dyDescent="0.15">
      <c r="A46" t="s">
        <v>19</v>
      </c>
      <c r="B46">
        <v>10525.92</v>
      </c>
      <c r="C46">
        <v>30364.34</v>
      </c>
      <c r="D46">
        <v>29436.67</v>
      </c>
      <c r="E46">
        <v>29221.34</v>
      </c>
      <c r="F46">
        <v>24353.56</v>
      </c>
      <c r="G46">
        <v>28888.1</v>
      </c>
      <c r="H46">
        <v>26052.79</v>
      </c>
      <c r="I46">
        <v>9439.93</v>
      </c>
      <c r="J46">
        <v>15241.7</v>
      </c>
      <c r="K46">
        <v>1476.91</v>
      </c>
      <c r="L46">
        <v>679.31</v>
      </c>
      <c r="M46">
        <v>13999.23</v>
      </c>
      <c r="N46">
        <v>26673.38</v>
      </c>
      <c r="O46">
        <v>49056.34</v>
      </c>
      <c r="P46">
        <v>7713.49</v>
      </c>
      <c r="Q46">
        <v>9548.3459454117328</v>
      </c>
      <c r="R46">
        <v>31467.47</v>
      </c>
      <c r="S46">
        <v>37553.502162333745</v>
      </c>
      <c r="T46">
        <v>27462.39</v>
      </c>
      <c r="U46">
        <v>31146.995708476032</v>
      </c>
      <c r="V46">
        <v>22624.33</v>
      </c>
      <c r="W46">
        <v>22701.222984247637</v>
      </c>
      <c r="X46">
        <v>40093.29</v>
      </c>
      <c r="Y46">
        <v>45087.093284579743</v>
      </c>
      <c r="Z46">
        <v>33950.699999999997</v>
      </c>
      <c r="AA46">
        <v>39213.591747093931</v>
      </c>
      <c r="AB46">
        <v>21073.55</v>
      </c>
      <c r="AC46">
        <v>22632.014793895054</v>
      </c>
      <c r="AD46">
        <v>29868.7</v>
      </c>
      <c r="AE46">
        <v>34695.148177432158</v>
      </c>
      <c r="AF46">
        <v>23917.38</v>
      </c>
      <c r="AG46">
        <v>24674.108949092817</v>
      </c>
      <c r="AH46">
        <v>20667.91</v>
      </c>
      <c r="AI46">
        <v>19324.965270309222</v>
      </c>
      <c r="AK46">
        <v>25</v>
      </c>
      <c r="AL46">
        <f t="shared" si="212"/>
        <v>0.53147572127977727</v>
      </c>
      <c r="AM46">
        <f t="shared" si="213"/>
        <v>0.43627526392155641</v>
      </c>
      <c r="AN46">
        <f t="shared" si="214"/>
        <v>0.51210883829178699</v>
      </c>
      <c r="AO46">
        <f t="shared" si="215"/>
        <v>0.42965919333619262</v>
      </c>
      <c r="AP46">
        <f t="shared" si="216"/>
        <v>0.45094935844371181</v>
      </c>
      <c r="AQ46">
        <f t="shared" si="217"/>
        <v>0.45493476270577049</v>
      </c>
      <c r="AR46">
        <f t="shared" si="266"/>
        <v>0.46923385632979925</v>
      </c>
      <c r="AS46">
        <f t="shared" si="267"/>
        <v>0.53147572127977727</v>
      </c>
      <c r="AT46">
        <f t="shared" si="29"/>
        <v>0.55147572127977729</v>
      </c>
      <c r="AU46">
        <f t="shared" si="218"/>
        <v>0.55125171645566429</v>
      </c>
      <c r="AV46">
        <f t="shared" si="219"/>
        <v>0.3514539467193355</v>
      </c>
      <c r="AW46">
        <f t="shared" si="220"/>
        <v>0.66985559717514209</v>
      </c>
      <c r="AX46">
        <f t="shared" si="221"/>
        <v>0.3229319724321299</v>
      </c>
      <c r="AY46">
        <f t="shared" si="222"/>
        <v>0.69502450403625982</v>
      </c>
      <c r="AZ46">
        <f t="shared" si="223"/>
        <v>0.32279875457390639</v>
      </c>
      <c r="BA46">
        <f t="shared" si="224"/>
        <v>0.49981439691552221</v>
      </c>
      <c r="BB46">
        <f t="shared" si="225"/>
        <v>0.54841314442932887</v>
      </c>
      <c r="BC46">
        <f t="shared" si="226"/>
        <v>0.28616429899579887</v>
      </c>
      <c r="BD46">
        <f t="shared" si="227"/>
        <v>0.41069224761604461</v>
      </c>
      <c r="BE46">
        <f t="shared" si="228"/>
        <v>0.39950512808800331</v>
      </c>
      <c r="BF46">
        <f t="shared" si="229"/>
        <v>0.44054715532468364</v>
      </c>
      <c r="BG46">
        <f t="shared" si="230"/>
        <v>0.3710149243289752</v>
      </c>
      <c r="BH46">
        <f t="shared" si="231"/>
        <v>0.37654531510203942</v>
      </c>
      <c r="BI46">
        <f t="shared" si="232"/>
        <v>0.40117583542644453</v>
      </c>
      <c r="BJ46">
        <f t="shared" si="233"/>
        <v>0.36747180573809995</v>
      </c>
      <c r="BK46">
        <f t="shared" si="234"/>
        <v>0.40499217696981193</v>
      </c>
      <c r="BL46">
        <f t="shared" si="235"/>
        <v>0.47976852715899099</v>
      </c>
      <c r="BM46">
        <f t="shared" si="30"/>
        <v>0.55125171645566429</v>
      </c>
      <c r="BN46">
        <f t="shared" si="31"/>
        <v>0.5712517164556643</v>
      </c>
      <c r="BP46">
        <v>25</v>
      </c>
      <c r="BQ46" s="2">
        <f t="shared" si="236"/>
        <v>0.46923385632979925</v>
      </c>
      <c r="BR46" s="2">
        <f t="shared" si="237"/>
        <v>0.53147572127977727</v>
      </c>
      <c r="BS46" s="2">
        <f t="shared" si="238"/>
        <v>0.55125171645566429</v>
      </c>
      <c r="BT46" s="2">
        <f t="shared" si="239"/>
        <v>0.66985559717514209</v>
      </c>
      <c r="BU46" s="1">
        <f t="shared" si="252"/>
        <v>5.2513301931149394</v>
      </c>
      <c r="BV46" s="1">
        <f t="shared" si="253"/>
        <v>7.1438182373908479</v>
      </c>
      <c r="BW46" s="1">
        <f t="shared" si="254"/>
        <v>4.7579470195207136</v>
      </c>
      <c r="BX46" s="1">
        <f t="shared" si="255"/>
        <v>1.9076449510871063</v>
      </c>
      <c r="BY46" s="1">
        <v>4.368847445095569</v>
      </c>
      <c r="CG46" s="2">
        <v>42</v>
      </c>
      <c r="CS46" s="2">
        <v>42</v>
      </c>
    </row>
    <row r="47" spans="1:107" x14ac:dyDescent="0.15">
      <c r="A47" t="s">
        <v>20</v>
      </c>
      <c r="B47">
        <v>11149.62</v>
      </c>
      <c r="C47">
        <v>34502.660000000003</v>
      </c>
      <c r="D47">
        <v>30640.97</v>
      </c>
      <c r="E47">
        <v>30947.29</v>
      </c>
      <c r="F47">
        <v>26538.57</v>
      </c>
      <c r="G47">
        <v>32805.83</v>
      </c>
      <c r="H47">
        <v>28754.41</v>
      </c>
      <c r="I47">
        <v>9914.41</v>
      </c>
      <c r="J47">
        <v>15744.07</v>
      </c>
      <c r="K47">
        <v>1720.55</v>
      </c>
      <c r="L47">
        <v>724.44</v>
      </c>
      <c r="M47">
        <v>16427.29</v>
      </c>
      <c r="N47">
        <v>27781.85</v>
      </c>
      <c r="O47">
        <v>49877.63</v>
      </c>
      <c r="P47">
        <v>8993.51</v>
      </c>
      <c r="Q47">
        <v>10780.775903619005</v>
      </c>
      <c r="R47">
        <v>33095.5</v>
      </c>
      <c r="S47">
        <v>41031.38198204623</v>
      </c>
      <c r="T47">
        <v>31886.22</v>
      </c>
      <c r="U47">
        <v>34288.059807253107</v>
      </c>
      <c r="V47">
        <v>22637.200000000001</v>
      </c>
      <c r="W47">
        <v>24466.137746535551</v>
      </c>
      <c r="X47">
        <v>43937.2</v>
      </c>
      <c r="Y47">
        <v>49829.966406855958</v>
      </c>
      <c r="Z47">
        <v>38030.629999999997</v>
      </c>
      <c r="AA47">
        <v>43083.837931798254</v>
      </c>
      <c r="AB47">
        <v>22688.2</v>
      </c>
      <c r="AC47">
        <v>24709.454740680056</v>
      </c>
      <c r="AD47">
        <v>33017.51</v>
      </c>
      <c r="AE47">
        <v>38275.390735988665</v>
      </c>
      <c r="AF47">
        <v>25158.79</v>
      </c>
      <c r="AG47">
        <v>26917.50438510548</v>
      </c>
      <c r="AH47">
        <v>19954.79</v>
      </c>
      <c r="AI47">
        <v>20727.852368436361</v>
      </c>
      <c r="AK47">
        <v>24</v>
      </c>
      <c r="AL47">
        <f t="shared" si="212"/>
        <v>0.60390991898954238</v>
      </c>
      <c r="AM47">
        <f t="shared" si="213"/>
        <v>0.45412396421071044</v>
      </c>
      <c r="AN47">
        <f t="shared" si="214"/>
        <v>0.54235639878866049</v>
      </c>
      <c r="AO47">
        <f t="shared" si="215"/>
        <v>0.46820836783189318</v>
      </c>
      <c r="AP47">
        <f t="shared" si="216"/>
        <v>0.51210595337573173</v>
      </c>
      <c r="AQ47">
        <f t="shared" si="217"/>
        <v>0.5021105490081651</v>
      </c>
      <c r="AR47">
        <f t="shared" si="266"/>
        <v>0.51380252536745064</v>
      </c>
      <c r="AS47">
        <f t="shared" si="267"/>
        <v>0.60390991898954238</v>
      </c>
      <c r="AT47">
        <f t="shared" si="29"/>
        <v>0.6239099189895424</v>
      </c>
      <c r="AU47">
        <f t="shared" si="218"/>
        <v>0.58391543568908033</v>
      </c>
      <c r="AV47">
        <f t="shared" si="219"/>
        <v>0.36911910616854648</v>
      </c>
      <c r="AW47">
        <f t="shared" si="220"/>
        <v>0.69193419446762749</v>
      </c>
      <c r="AX47">
        <f t="shared" si="221"/>
        <v>0.3762047823957459</v>
      </c>
      <c r="AY47">
        <f t="shared" si="222"/>
        <v>0.74119849804070026</v>
      </c>
      <c r="AZ47">
        <f t="shared" si="223"/>
        <v>0.37878574414624144</v>
      </c>
      <c r="BA47">
        <f t="shared" si="224"/>
        <v>0.52058526526999949</v>
      </c>
      <c r="BB47">
        <f t="shared" si="225"/>
        <v>0.55759455159073479</v>
      </c>
      <c r="BC47">
        <f t="shared" si="226"/>
        <v>0.33365201545107437</v>
      </c>
      <c r="BD47">
        <f t="shared" si="227"/>
        <v>0.43194019986280446</v>
      </c>
      <c r="BE47">
        <f t="shared" si="228"/>
        <v>0.46386015220606269</v>
      </c>
      <c r="BF47">
        <f t="shared" si="229"/>
        <v>0.44079776349248478</v>
      </c>
      <c r="BG47">
        <f t="shared" si="230"/>
        <v>0.40658566391600809</v>
      </c>
      <c r="BH47">
        <f t="shared" si="231"/>
        <v>0.42179559057336297</v>
      </c>
      <c r="BI47">
        <f t="shared" si="232"/>
        <v>0.4319138251183241</v>
      </c>
      <c r="BJ47">
        <f t="shared" si="233"/>
        <v>0.40621131889488904</v>
      </c>
      <c r="BK47">
        <f t="shared" si="234"/>
        <v>0.42601293001266588</v>
      </c>
      <c r="BL47">
        <f t="shared" si="235"/>
        <v>0.46321472311747836</v>
      </c>
      <c r="BM47">
        <f t="shared" si="30"/>
        <v>0.58391543568908033</v>
      </c>
      <c r="BN47">
        <f t="shared" si="31"/>
        <v>0.60391543568908035</v>
      </c>
      <c r="BP47">
        <v>24</v>
      </c>
      <c r="BQ47" s="2">
        <f t="shared" si="236"/>
        <v>0.51380252536745064</v>
      </c>
      <c r="BR47" s="2">
        <f t="shared" si="237"/>
        <v>0.60390991898954238</v>
      </c>
      <c r="BS47" s="2">
        <f t="shared" si="238"/>
        <v>0.58391543568908033</v>
      </c>
      <c r="BT47" s="2">
        <f t="shared" si="239"/>
        <v>0.69193419446762749</v>
      </c>
      <c r="BU47" s="1">
        <f t="shared" si="252"/>
        <v>4.4568669037651389</v>
      </c>
      <c r="BV47" s="1">
        <f t="shared" si="253"/>
        <v>7.2434197709765114</v>
      </c>
      <c r="BW47" s="1">
        <f t="shared" si="254"/>
        <v>3.2663719233416044</v>
      </c>
      <c r="BX47" s="1">
        <f t="shared" si="255"/>
        <v>2.2078597292485402</v>
      </c>
      <c r="BY47" s="1">
        <v>3.817975746104235</v>
      </c>
      <c r="CG47" s="2">
        <v>43</v>
      </c>
      <c r="CH47" s="2">
        <v>1.1978946018814218</v>
      </c>
      <c r="CI47" s="2">
        <v>3.8872492162109529</v>
      </c>
      <c r="CJ47" s="2">
        <v>1.0287445515677174</v>
      </c>
      <c r="CK47" s="2">
        <v>-3.1151579308465349</v>
      </c>
      <c r="CL47" s="2">
        <v>1.3594013102533813</v>
      </c>
      <c r="CM47" s="5">
        <f t="shared" ref="CM47:CM64" si="278">CH47*10000</f>
        <v>11978.946018814218</v>
      </c>
      <c r="CN47" s="5">
        <f t="shared" ref="CN47:CN64" si="279">CI47*10000</f>
        <v>38872.492162109527</v>
      </c>
      <c r="CO47" s="5">
        <f t="shared" ref="CO47:CO64" si="280">CJ47*10000</f>
        <v>10287.445515677175</v>
      </c>
      <c r="CP47" s="5">
        <f t="shared" ref="CP47:CP64" si="281">CK47*10000</f>
        <v>-31151.579308465349</v>
      </c>
      <c r="CQ47" s="5">
        <f t="shared" ref="CQ47:CQ64" si="282">CL47*10000</f>
        <v>13594.013102533812</v>
      </c>
      <c r="CS47" s="2">
        <v>43</v>
      </c>
      <c r="CT47" s="2">
        <v>1.7559360224983833</v>
      </c>
      <c r="CU47" s="2">
        <v>0.88903415304377731</v>
      </c>
      <c r="CV47" s="2">
        <v>1.9281911411510588</v>
      </c>
      <c r="CW47" s="2">
        <v>-1.5555704981737084</v>
      </c>
      <c r="CX47" s="2">
        <v>1.3604094630394807</v>
      </c>
      <c r="CY47" s="5">
        <f t="shared" ref="CY47:CY64" si="283">CT47*10000</f>
        <v>17559.360224983833</v>
      </c>
      <c r="CZ47" s="5">
        <f t="shared" ref="CZ47:CZ64" si="284">CU47*10000</f>
        <v>8890.3415304377722</v>
      </c>
      <c r="DA47" s="5">
        <f t="shared" ref="DA47:DA64" si="285">CV47*10000</f>
        <v>19281.911411510588</v>
      </c>
      <c r="DB47" s="5">
        <f t="shared" ref="DB47:DB64" si="286">CW47*10000</f>
        <v>-15555.704981737084</v>
      </c>
      <c r="DC47" s="5">
        <f t="shared" ref="DC47:DC64" si="287">CX47*10000</f>
        <v>13604.094630394808</v>
      </c>
    </row>
    <row r="48" spans="1:107" x14ac:dyDescent="0.15">
      <c r="A48" t="s">
        <v>21</v>
      </c>
      <c r="B48">
        <v>11604.54</v>
      </c>
      <c r="C48">
        <v>37347.550000000003</v>
      </c>
      <c r="D48">
        <v>31896.87</v>
      </c>
      <c r="E48">
        <v>31608.67</v>
      </c>
      <c r="F48">
        <v>29766.05</v>
      </c>
      <c r="G48">
        <v>36474.14</v>
      </c>
      <c r="H48">
        <v>32708.61</v>
      </c>
      <c r="I48">
        <v>10347.65</v>
      </c>
      <c r="J48">
        <v>15103.07</v>
      </c>
      <c r="K48">
        <v>1955.25</v>
      </c>
      <c r="L48">
        <v>745.04</v>
      </c>
      <c r="M48">
        <v>18554.18</v>
      </c>
      <c r="N48">
        <v>31203.46</v>
      </c>
      <c r="O48">
        <v>50876.55</v>
      </c>
      <c r="P48">
        <v>10257.93</v>
      </c>
      <c r="Q48">
        <v>11947.944884828798</v>
      </c>
      <c r="R48">
        <v>37257.5</v>
      </c>
      <c r="S48">
        <v>44019.669421218292</v>
      </c>
      <c r="T48">
        <v>36081.03</v>
      </c>
      <c r="U48">
        <v>37223.061615658124</v>
      </c>
      <c r="V48">
        <v>23723.85</v>
      </c>
      <c r="W48">
        <v>25995.258228573166</v>
      </c>
      <c r="X48">
        <v>46798.92</v>
      </c>
      <c r="Y48">
        <v>54128.966017003004</v>
      </c>
      <c r="Z48">
        <v>41373.46</v>
      </c>
      <c r="AA48">
        <v>46543.465807198307</v>
      </c>
      <c r="AB48">
        <v>24310.01</v>
      </c>
      <c r="AC48">
        <v>26636.467766617552</v>
      </c>
      <c r="AD48">
        <v>36859</v>
      </c>
      <c r="AE48">
        <v>41427.498936386291</v>
      </c>
      <c r="AF48">
        <v>25625.43</v>
      </c>
      <c r="AG48">
        <v>28879.754356218247</v>
      </c>
      <c r="AH48">
        <v>19011.23</v>
      </c>
      <c r="AI48">
        <v>21889.305201150695</v>
      </c>
      <c r="AK48">
        <v>23</v>
      </c>
      <c r="AL48">
        <f t="shared" si="212"/>
        <v>0.65370484174141597</v>
      </c>
      <c r="AM48">
        <f t="shared" si="213"/>
        <v>0.47273741824471233</v>
      </c>
      <c r="AN48">
        <f t="shared" si="214"/>
        <v>0.55394719316939123</v>
      </c>
      <c r="AO48">
        <f t="shared" si="215"/>
        <v>0.52514938398348232</v>
      </c>
      <c r="AP48">
        <f t="shared" si="216"/>
        <v>0.56936904928971199</v>
      </c>
      <c r="AQ48">
        <f t="shared" si="217"/>
        <v>0.57115893264351314</v>
      </c>
      <c r="AR48">
        <f t="shared" si="266"/>
        <v>0.55767780317870452</v>
      </c>
      <c r="AS48">
        <f t="shared" si="267"/>
        <v>0.65370484174141597</v>
      </c>
      <c r="AT48">
        <f t="shared" si="29"/>
        <v>0.67370484174141598</v>
      </c>
      <c r="AU48">
        <f t="shared" si="218"/>
        <v>0.60773999742335261</v>
      </c>
      <c r="AV48">
        <f t="shared" si="219"/>
        <v>0.38524887703302163</v>
      </c>
      <c r="AW48">
        <f t="shared" si="220"/>
        <v>0.66376296436932702</v>
      </c>
      <c r="AX48">
        <f t="shared" si="221"/>
        <v>0.42752282745591941</v>
      </c>
      <c r="AY48">
        <f t="shared" si="222"/>
        <v>0.76227503862327217</v>
      </c>
      <c r="AZ48">
        <f t="shared" si="223"/>
        <v>0.42782825884995695</v>
      </c>
      <c r="BA48">
        <f t="shared" si="224"/>
        <v>0.58470049695905135</v>
      </c>
      <c r="BB48">
        <f t="shared" si="225"/>
        <v>0.56876172913054612</v>
      </c>
      <c r="BC48">
        <f t="shared" si="226"/>
        <v>0.38056098440498082</v>
      </c>
      <c r="BD48">
        <f t="shared" si="227"/>
        <v>0.48625982373399518</v>
      </c>
      <c r="BE48">
        <f t="shared" si="228"/>
        <v>0.52488354115199332</v>
      </c>
      <c r="BF48">
        <f t="shared" si="229"/>
        <v>0.46195731015457675</v>
      </c>
      <c r="BG48">
        <f t="shared" si="230"/>
        <v>0.43306742256566533</v>
      </c>
      <c r="BH48">
        <f t="shared" si="231"/>
        <v>0.45887073116494287</v>
      </c>
      <c r="BI48">
        <f t="shared" si="232"/>
        <v>0.46278811927630703</v>
      </c>
      <c r="BJ48">
        <f t="shared" si="233"/>
        <v>0.45347280891704778</v>
      </c>
      <c r="BK48">
        <f t="shared" si="234"/>
        <v>0.43391452916195367</v>
      </c>
      <c r="BL48">
        <f t="shared" si="235"/>
        <v>0.44131166705200597</v>
      </c>
      <c r="BM48">
        <f t="shared" si="30"/>
        <v>0.60773999742335261</v>
      </c>
      <c r="BN48">
        <f t="shared" si="31"/>
        <v>0.62773999742335262</v>
      </c>
      <c r="BP48">
        <v>23</v>
      </c>
      <c r="BQ48" s="2">
        <f t="shared" si="236"/>
        <v>0.55767780317870452</v>
      </c>
      <c r="BR48" s="2">
        <f t="shared" si="237"/>
        <v>0.65370484174141597</v>
      </c>
      <c r="BS48" s="2">
        <f t="shared" si="238"/>
        <v>0.60773999742335261</v>
      </c>
      <c r="BT48" s="2">
        <f t="shared" si="239"/>
        <v>0.66376296436932702</v>
      </c>
      <c r="BU48" s="1">
        <f t="shared" si="252"/>
        <v>4.3875277811253888</v>
      </c>
      <c r="BV48" s="1">
        <f t="shared" si="253"/>
        <v>4.9794922751873578</v>
      </c>
      <c r="BW48" s="1">
        <f t="shared" si="254"/>
        <v>2.3824561734272276</v>
      </c>
      <c r="BX48" s="1">
        <f t="shared" si="255"/>
        <v>-2.817123009830047</v>
      </c>
      <c r="BY48" s="1">
        <v>3.4084086865642136</v>
      </c>
      <c r="CG48" s="2">
        <v>44</v>
      </c>
      <c r="CS48" s="2">
        <v>44</v>
      </c>
    </row>
    <row r="49" spans="1:107" x14ac:dyDescent="0.15">
      <c r="A49" t="s">
        <v>22</v>
      </c>
      <c r="B49">
        <v>12069.68</v>
      </c>
      <c r="C49">
        <v>39013.33</v>
      </c>
      <c r="D49">
        <v>32474.240000000002</v>
      </c>
      <c r="E49">
        <v>31328.36</v>
      </c>
      <c r="F49">
        <v>32008.87</v>
      </c>
      <c r="G49">
        <v>39604.269999999997</v>
      </c>
      <c r="H49">
        <v>35784.65</v>
      </c>
      <c r="I49">
        <v>11615.84</v>
      </c>
      <c r="J49">
        <v>12112.84</v>
      </c>
      <c r="K49">
        <v>2183.84</v>
      </c>
      <c r="L49">
        <v>742.01</v>
      </c>
      <c r="M49">
        <v>20435.41</v>
      </c>
      <c r="N49">
        <v>34578.86</v>
      </c>
      <c r="O49">
        <v>53150.45</v>
      </c>
      <c r="P49">
        <v>11508.3</v>
      </c>
      <c r="Q49">
        <v>13157.006369160596</v>
      </c>
      <c r="R49">
        <v>41191.18</v>
      </c>
      <c r="S49">
        <v>46876.374144046837</v>
      </c>
      <c r="T49">
        <v>40087.71</v>
      </c>
      <c r="U49">
        <v>40307.230855186899</v>
      </c>
      <c r="V49">
        <v>25844.85</v>
      </c>
      <c r="W49">
        <v>27532.028251576197</v>
      </c>
      <c r="X49">
        <v>50681.02</v>
      </c>
      <c r="Y49">
        <v>58454.721173467129</v>
      </c>
      <c r="Z49">
        <v>44133.77</v>
      </c>
      <c r="AA49">
        <v>49996.408798497541</v>
      </c>
      <c r="AB49">
        <v>25645.439999999999</v>
      </c>
      <c r="AC49">
        <v>28675.042636427897</v>
      </c>
      <c r="AD49">
        <v>40484.29</v>
      </c>
      <c r="AE49">
        <v>44488.048458794641</v>
      </c>
      <c r="AF49">
        <v>27657.27</v>
      </c>
      <c r="AG49">
        <v>30810.051531551104</v>
      </c>
      <c r="AH49">
        <v>20815.669999999998</v>
      </c>
      <c r="AI49">
        <v>23004.473482426343</v>
      </c>
      <c r="AK49">
        <v>22</v>
      </c>
      <c r="AL49">
        <f t="shared" si="212"/>
        <v>0.68286146516854884</v>
      </c>
      <c r="AM49">
        <f t="shared" si="213"/>
        <v>0.48129450874205426</v>
      </c>
      <c r="AN49">
        <f t="shared" si="214"/>
        <v>0.54903471384908731</v>
      </c>
      <c r="AO49">
        <f t="shared" si="215"/>
        <v>0.56471847499105077</v>
      </c>
      <c r="AP49">
        <f t="shared" si="216"/>
        <v>0.61823104143683882</v>
      </c>
      <c r="AQ49">
        <f t="shared" si="217"/>
        <v>0.62487285454874697</v>
      </c>
      <c r="AR49">
        <f t="shared" si="266"/>
        <v>0.58683550978938781</v>
      </c>
      <c r="AS49">
        <f t="shared" si="267"/>
        <v>0.68286146516854884</v>
      </c>
      <c r="AT49">
        <f t="shared" si="29"/>
        <v>0.70286146516854886</v>
      </c>
      <c r="AU49">
        <f t="shared" si="218"/>
        <v>0.6320997895737952</v>
      </c>
      <c r="AV49">
        <f t="shared" si="219"/>
        <v>0.43246430984767109</v>
      </c>
      <c r="AW49">
        <f t="shared" si="220"/>
        <v>0.53234571417144727</v>
      </c>
      <c r="AX49">
        <f t="shared" si="221"/>
        <v>0.47750489784494832</v>
      </c>
      <c r="AY49">
        <f t="shared" si="222"/>
        <v>0.75917494551816578</v>
      </c>
      <c r="AZ49">
        <f t="shared" si="223"/>
        <v>0.47120626614514888</v>
      </c>
      <c r="BA49">
        <f t="shared" si="224"/>
        <v>0.64794983076484025</v>
      </c>
      <c r="BB49">
        <f t="shared" si="225"/>
        <v>0.59418222827740153</v>
      </c>
      <c r="BC49">
        <f t="shared" si="226"/>
        <v>0.42694870961566717</v>
      </c>
      <c r="BD49">
        <f t="shared" si="227"/>
        <v>0.53759956857532754</v>
      </c>
      <c r="BE49">
        <f t="shared" si="228"/>
        <v>0.5831701362592524</v>
      </c>
      <c r="BF49">
        <f t="shared" si="229"/>
        <v>0.50325800354278549</v>
      </c>
      <c r="BG49">
        <f t="shared" si="230"/>
        <v>0.46899156442924184</v>
      </c>
      <c r="BH49">
        <f t="shared" si="231"/>
        <v>0.4894851750123248</v>
      </c>
      <c r="BI49">
        <f t="shared" si="232"/>
        <v>0.48821061552888606</v>
      </c>
      <c r="BJ49">
        <f t="shared" si="233"/>
        <v>0.49807441068157976</v>
      </c>
      <c r="BK49">
        <f t="shared" si="234"/>
        <v>0.46831960634241165</v>
      </c>
      <c r="BL49">
        <f t="shared" si="235"/>
        <v>0.48319851101188238</v>
      </c>
      <c r="BM49">
        <f t="shared" si="30"/>
        <v>0.6320997895737952</v>
      </c>
      <c r="BN49">
        <f t="shared" si="31"/>
        <v>0.65209978957379522</v>
      </c>
      <c r="BP49">
        <v>22</v>
      </c>
      <c r="BQ49" s="2">
        <f t="shared" si="236"/>
        <v>0.58683550978938781</v>
      </c>
      <c r="BR49" s="2">
        <f t="shared" si="237"/>
        <v>0.68286146516854884</v>
      </c>
      <c r="BS49" s="2">
        <f t="shared" si="238"/>
        <v>0.6320997895737952</v>
      </c>
      <c r="BT49" s="2">
        <f t="shared" si="239"/>
        <v>0.53234571417144727</v>
      </c>
      <c r="BU49" s="1">
        <f t="shared" si="252"/>
        <v>2.9157706610683287</v>
      </c>
      <c r="BV49" s="1">
        <f t="shared" si="253"/>
        <v>2.9156623427132877</v>
      </c>
      <c r="BW49" s="1">
        <f t="shared" si="254"/>
        <v>2.4359792150442594</v>
      </c>
      <c r="BX49" s="1">
        <f t="shared" si="255"/>
        <v>-13.141725019787975</v>
      </c>
      <c r="BY49" s="1">
        <v>3.0861910721537558</v>
      </c>
      <c r="CG49" s="2">
        <v>45</v>
      </c>
      <c r="CH49" s="2">
        <v>1.5811089525180511</v>
      </c>
      <c r="CI49" s="2">
        <v>3.0303830709219048</v>
      </c>
      <c r="CJ49" s="2">
        <v>0.76043866972654861</v>
      </c>
      <c r="CK49" s="2">
        <v>-3.2760158585011356</v>
      </c>
      <c r="CL49" s="2">
        <v>1.3046290285961453</v>
      </c>
      <c r="CM49" s="5">
        <f t="shared" ref="CM49:CM64" si="288">CH49*10000</f>
        <v>15811.08952518051</v>
      </c>
      <c r="CN49" s="5">
        <f t="shared" ref="CN49:CN64" si="289">CI49*10000</f>
        <v>30303.830709219048</v>
      </c>
      <c r="CO49" s="5">
        <f t="shared" ref="CO49:CO64" si="290">CJ49*10000</f>
        <v>7604.386697265486</v>
      </c>
      <c r="CP49" s="5">
        <f t="shared" ref="CP49:CP64" si="291">CK49*10000</f>
        <v>-32760.158585011355</v>
      </c>
      <c r="CQ49" s="5">
        <f t="shared" ref="CQ49:CQ64" si="292">CL49*10000</f>
        <v>13046.290285961453</v>
      </c>
      <c r="CS49" s="2">
        <v>45</v>
      </c>
      <c r="CT49" s="2">
        <v>2.4198074022413252</v>
      </c>
      <c r="CU49" s="2">
        <v>0.88174368393012514</v>
      </c>
      <c r="CV49" s="2">
        <v>0.60839253861565412</v>
      </c>
      <c r="CW49" s="2">
        <v>1.2740339926983313</v>
      </c>
      <c r="CX49" s="2">
        <v>1.305483540238547</v>
      </c>
      <c r="CY49" s="5">
        <f t="shared" ref="CY49:CY64" si="293">CT49*10000</f>
        <v>24198.074022413253</v>
      </c>
      <c r="CZ49" s="5">
        <f t="shared" ref="CZ49:CZ64" si="294">CU49*10000</f>
        <v>8817.4368393012519</v>
      </c>
      <c r="DA49" s="5">
        <f t="shared" ref="DA49:DA64" si="295">CV49*10000</f>
        <v>6083.9253861565412</v>
      </c>
      <c r="DB49" s="5">
        <f t="shared" ref="DB49:DB64" si="296">CW49*10000</f>
        <v>12740.339926983313</v>
      </c>
      <c r="DC49" s="5">
        <f t="shared" ref="DC49:DC64" si="297">CX49*10000</f>
        <v>13054.83540238547</v>
      </c>
    </row>
    <row r="50" spans="1:107" x14ac:dyDescent="0.15">
      <c r="A50" t="s">
        <v>23</v>
      </c>
      <c r="B50">
        <v>12830.55</v>
      </c>
      <c r="C50">
        <v>39778.699999999997</v>
      </c>
      <c r="D50">
        <v>36336.519999999997</v>
      </c>
      <c r="E50">
        <v>31889.68</v>
      </c>
      <c r="F50">
        <v>33128.97</v>
      </c>
      <c r="G50">
        <v>41832.14</v>
      </c>
      <c r="H50">
        <v>38269.42</v>
      </c>
      <c r="I50">
        <v>12972</v>
      </c>
      <c r="J50">
        <v>12519.31</v>
      </c>
      <c r="K50">
        <v>2425.0300000000002</v>
      </c>
      <c r="L50">
        <v>713.99</v>
      </c>
      <c r="M50">
        <v>22416.59</v>
      </c>
      <c r="N50">
        <v>37823.39</v>
      </c>
      <c r="O50">
        <v>52360.639999999999</v>
      </c>
      <c r="P50">
        <v>12847.99</v>
      </c>
      <c r="Q50">
        <v>14699.438070416425</v>
      </c>
      <c r="R50">
        <v>45230.45</v>
      </c>
      <c r="S50">
        <v>50390.494288119953</v>
      </c>
      <c r="T50">
        <v>44220.47</v>
      </c>
      <c r="U50">
        <v>44407.463279893294</v>
      </c>
      <c r="V50">
        <v>27998.16</v>
      </c>
      <c r="W50">
        <v>29590.935112593485</v>
      </c>
      <c r="X50">
        <v>56319.69</v>
      </c>
      <c r="Y50">
        <v>63948.750803578761</v>
      </c>
      <c r="Z50">
        <v>47331.08</v>
      </c>
      <c r="AA50">
        <v>54388.294854989239</v>
      </c>
      <c r="AB50">
        <v>28140.27</v>
      </c>
      <c r="AC50">
        <v>31439.002493982516</v>
      </c>
      <c r="AD50">
        <v>44190.18</v>
      </c>
      <c r="AE50">
        <v>48245.965793666299</v>
      </c>
      <c r="AF50">
        <v>30147.65</v>
      </c>
      <c r="AG50">
        <v>33264.549793421356</v>
      </c>
      <c r="AH50">
        <v>22806.58</v>
      </c>
      <c r="AI50">
        <v>24462.837331445709</v>
      </c>
      <c r="AK50">
        <v>21</v>
      </c>
      <c r="AL50">
        <f t="shared" si="212"/>
        <v>0.69625795502460697</v>
      </c>
      <c r="AM50">
        <f t="shared" si="213"/>
        <v>0.53853662296010085</v>
      </c>
      <c r="AN50">
        <f t="shared" si="214"/>
        <v>0.55887194010599217</v>
      </c>
      <c r="AO50">
        <f t="shared" si="215"/>
        <v>0.58447990873855504</v>
      </c>
      <c r="AP50">
        <f t="shared" si="216"/>
        <v>0.65300856391827555</v>
      </c>
      <c r="AQ50">
        <f t="shared" si="217"/>
        <v>0.66826199829605448</v>
      </c>
      <c r="AR50">
        <f t="shared" si="266"/>
        <v>0.61656949817393081</v>
      </c>
      <c r="AS50">
        <f t="shared" si="267"/>
        <v>0.69625795502460697</v>
      </c>
      <c r="AT50">
        <f t="shared" si="29"/>
        <v>0.71625795502460698</v>
      </c>
      <c r="AU50">
        <f t="shared" si="218"/>
        <v>0.6719472227197455</v>
      </c>
      <c r="AV50">
        <f t="shared" si="219"/>
        <v>0.48295491564484272</v>
      </c>
      <c r="AW50">
        <f t="shared" si="220"/>
        <v>0.55020961416841474</v>
      </c>
      <c r="AX50">
        <f t="shared" si="221"/>
        <v>0.5302420060173525</v>
      </c>
      <c r="AY50">
        <f t="shared" si="222"/>
        <v>0.73050675779371599</v>
      </c>
      <c r="AZ50">
        <f t="shared" si="223"/>
        <v>0.51688895273482072</v>
      </c>
      <c r="BA50">
        <f t="shared" si="224"/>
        <v>0.70874688030353084</v>
      </c>
      <c r="BB50">
        <f t="shared" si="225"/>
        <v>0.58535274394160053</v>
      </c>
      <c r="BC50">
        <f t="shared" si="226"/>
        <v>0.47665013526367889</v>
      </c>
      <c r="BD50">
        <f t="shared" si="227"/>
        <v>0.5903174030573517</v>
      </c>
      <c r="BE50">
        <f t="shared" si="228"/>
        <v>0.64329086184639095</v>
      </c>
      <c r="BF50">
        <f t="shared" si="229"/>
        <v>0.54518784610750215</v>
      </c>
      <c r="BG50">
        <f t="shared" si="230"/>
        <v>0.52117063786936269</v>
      </c>
      <c r="BH50">
        <f t="shared" si="231"/>
        <v>0.52494636142170381</v>
      </c>
      <c r="BI50">
        <f t="shared" si="232"/>
        <v>0.5357045360831808</v>
      </c>
      <c r="BJ50">
        <f t="shared" si="233"/>
        <v>0.54366762666241475</v>
      </c>
      <c r="BK50">
        <f t="shared" si="234"/>
        <v>0.51048912564937921</v>
      </c>
      <c r="BL50">
        <f t="shared" si="235"/>
        <v>0.52941392216889382</v>
      </c>
      <c r="BM50">
        <f t="shared" si="30"/>
        <v>0.6719472227197455</v>
      </c>
      <c r="BN50">
        <f t="shared" si="31"/>
        <v>0.69194722271974551</v>
      </c>
      <c r="BP50">
        <v>21</v>
      </c>
      <c r="BQ50" s="2">
        <f t="shared" si="236"/>
        <v>0.61656949817393081</v>
      </c>
      <c r="BR50" s="2">
        <f t="shared" si="237"/>
        <v>0.69625795502460697</v>
      </c>
      <c r="BS50" s="2">
        <f t="shared" si="238"/>
        <v>0.6719472227197455</v>
      </c>
      <c r="BT50" s="2">
        <f t="shared" si="239"/>
        <v>0.55020961416841474</v>
      </c>
      <c r="BU50" s="1">
        <f t="shared" si="252"/>
        <v>2.9733988384542998</v>
      </c>
      <c r="BV50" s="1">
        <f t="shared" si="253"/>
        <v>1.3396489856058125</v>
      </c>
      <c r="BW50" s="1">
        <f t="shared" si="254"/>
        <v>3.9847433145950295</v>
      </c>
      <c r="BX50" s="1">
        <f t="shared" si="255"/>
        <v>1.7863899996967469</v>
      </c>
      <c r="BY50" s="1">
        <v>2.8044148762741621</v>
      </c>
      <c r="CG50" s="2">
        <v>46</v>
      </c>
      <c r="CS50" s="2">
        <v>46</v>
      </c>
    </row>
    <row r="51" spans="1:107" x14ac:dyDescent="0.15">
      <c r="A51" t="s">
        <v>24</v>
      </c>
      <c r="B51">
        <v>13891.54</v>
      </c>
      <c r="C51">
        <v>39455.72</v>
      </c>
      <c r="D51">
        <v>40970.370000000003</v>
      </c>
      <c r="E51">
        <v>35034.43</v>
      </c>
      <c r="F51">
        <v>35182.089999999997</v>
      </c>
      <c r="G51">
        <v>42346.6</v>
      </c>
      <c r="H51">
        <v>40226.83</v>
      </c>
      <c r="I51">
        <v>14692.48</v>
      </c>
      <c r="J51">
        <v>11982.36</v>
      </c>
      <c r="K51">
        <v>2723.89</v>
      </c>
      <c r="L51">
        <v>629.99</v>
      </c>
      <c r="M51">
        <v>25068.03</v>
      </c>
      <c r="N51">
        <v>40485.42</v>
      </c>
      <c r="O51">
        <v>49092.27</v>
      </c>
      <c r="P51">
        <v>14553.02</v>
      </c>
      <c r="Q51">
        <v>15673.604034960263</v>
      </c>
      <c r="R51">
        <v>50041.64</v>
      </c>
      <c r="S51">
        <v>52380.025734333554</v>
      </c>
      <c r="T51">
        <v>49059.82</v>
      </c>
      <c r="U51">
        <v>46997.631882078735</v>
      </c>
      <c r="V51">
        <v>29426.76</v>
      </c>
      <c r="W51">
        <v>30817.722583681247</v>
      </c>
      <c r="X51">
        <v>63322.09</v>
      </c>
      <c r="Y51">
        <v>67289.620424438166</v>
      </c>
      <c r="Z51">
        <v>52715.29</v>
      </c>
      <c r="AA51">
        <v>57025.205493167196</v>
      </c>
      <c r="AB51">
        <v>31487.02</v>
      </c>
      <c r="AC51">
        <v>33186.891179291815</v>
      </c>
      <c r="AD51">
        <v>48539.68</v>
      </c>
      <c r="AE51">
        <v>50436.359129462202</v>
      </c>
      <c r="AF51">
        <v>34166.660000000003</v>
      </c>
      <c r="AG51">
        <v>34705.703770811197</v>
      </c>
      <c r="AH51">
        <v>24985.29</v>
      </c>
      <c r="AI51">
        <v>25278.939499047829</v>
      </c>
      <c r="AK51">
        <v>20</v>
      </c>
      <c r="AL51">
        <f t="shared" si="212"/>
        <v>0.69060474377552528</v>
      </c>
      <c r="AM51">
        <f t="shared" si="213"/>
        <v>0.60721402878497532</v>
      </c>
      <c r="AN51">
        <f t="shared" si="214"/>
        <v>0.61398420632027584</v>
      </c>
      <c r="AO51">
        <f t="shared" si="215"/>
        <v>0.62070220572603463</v>
      </c>
      <c r="AP51">
        <f t="shared" si="216"/>
        <v>0.66103939346209994</v>
      </c>
      <c r="AQ51">
        <f t="shared" si="217"/>
        <v>0.70244236262048598</v>
      </c>
      <c r="AR51">
        <f t="shared" si="266"/>
        <v>0.64933115678156617</v>
      </c>
      <c r="AS51">
        <f t="shared" si="267"/>
        <v>0.70244236262048598</v>
      </c>
      <c r="AT51">
        <f t="shared" si="29"/>
        <v>0.722442362620486</v>
      </c>
      <c r="AU51">
        <f t="shared" si="218"/>
        <v>0.72751220503409864</v>
      </c>
      <c r="AV51">
        <f t="shared" si="219"/>
        <v>0.54700936162608216</v>
      </c>
      <c r="AW51">
        <f t="shared" si="220"/>
        <v>0.52661126471243591</v>
      </c>
      <c r="AX51">
        <f t="shared" si="221"/>
        <v>0.59558887839350683</v>
      </c>
      <c r="AY51">
        <f t="shared" si="222"/>
        <v>0.64456358260264579</v>
      </c>
      <c r="AZ51">
        <f t="shared" si="223"/>
        <v>0.57802671029916097</v>
      </c>
      <c r="BA51">
        <f t="shared" si="224"/>
        <v>0.75862885697919125</v>
      </c>
      <c r="BB51">
        <f t="shared" si="225"/>
        <v>0.54881481492246686</v>
      </c>
      <c r="BC51">
        <f t="shared" si="226"/>
        <v>0.53990538220336604</v>
      </c>
      <c r="BD51">
        <f t="shared" si="227"/>
        <v>0.65310981804361645</v>
      </c>
      <c r="BE51">
        <f t="shared" si="228"/>
        <v>0.7136906027870985</v>
      </c>
      <c r="BF51">
        <f t="shared" si="229"/>
        <v>0.57300593690165347</v>
      </c>
      <c r="BG51">
        <f t="shared" si="230"/>
        <v>0.58596938364755191</v>
      </c>
      <c r="BH51">
        <f t="shared" si="231"/>
        <v>0.58466233343481555</v>
      </c>
      <c r="BI51">
        <f t="shared" si="232"/>
        <v>0.59941640367138749</v>
      </c>
      <c r="BJ51">
        <f t="shared" si="233"/>
        <v>0.59717911591564188</v>
      </c>
      <c r="BK51">
        <f t="shared" si="234"/>
        <v>0.57854288442912205</v>
      </c>
      <c r="BL51">
        <f t="shared" si="235"/>
        <v>0.5799887740918297</v>
      </c>
      <c r="BM51">
        <f t="shared" si="30"/>
        <v>0.72751220503409864</v>
      </c>
      <c r="BN51">
        <f t="shared" si="31"/>
        <v>0.74751220503409865</v>
      </c>
      <c r="BP51">
        <v>20</v>
      </c>
      <c r="BQ51" s="2">
        <f t="shared" si="236"/>
        <v>0.64933115678156617</v>
      </c>
      <c r="BR51" s="2">
        <f t="shared" si="237"/>
        <v>0.70244236262048598</v>
      </c>
      <c r="BS51" s="2">
        <f t="shared" si="238"/>
        <v>0.72751220503409864</v>
      </c>
      <c r="BT51" s="2">
        <f t="shared" si="239"/>
        <v>0.52661126471243591</v>
      </c>
      <c r="BU51" s="1">
        <f t="shared" si="252"/>
        <v>3.2761658607635358</v>
      </c>
      <c r="BV51" s="1">
        <f t="shared" si="253"/>
        <v>0.61844075958790157</v>
      </c>
      <c r="BW51" s="1">
        <f t="shared" si="254"/>
        <v>5.556498231435314</v>
      </c>
      <c r="BX51" s="1">
        <f t="shared" si="255"/>
        <v>-2.3598349455978829</v>
      </c>
      <c r="BY51" s="1">
        <v>2.5087510869447192</v>
      </c>
      <c r="CG51" s="2">
        <v>47</v>
      </c>
      <c r="CH51" s="2">
        <v>1.9944853952099328</v>
      </c>
      <c r="CI51" s="2">
        <v>1.8154238968575709</v>
      </c>
      <c r="CJ51" s="2">
        <v>0.72602407409295688</v>
      </c>
      <c r="CK51" s="2">
        <v>6.2862969459793083</v>
      </c>
      <c r="CL51" s="2">
        <v>1.252388723629603</v>
      </c>
      <c r="CM51" s="5">
        <f t="shared" ref="CM51:CM64" si="298">CH51*10000</f>
        <v>19944.853952099329</v>
      </c>
      <c r="CN51" s="5">
        <f t="shared" ref="CN51:CN64" si="299">CI51*10000</f>
        <v>18154.238968575708</v>
      </c>
      <c r="CO51" s="5">
        <f t="shared" ref="CO51:CO64" si="300">CJ51*10000</f>
        <v>7260.2407409295693</v>
      </c>
      <c r="CP51" s="5">
        <f t="shared" ref="CP51:CP64" si="301">CK51*10000</f>
        <v>62862.969459793087</v>
      </c>
      <c r="CQ51" s="5">
        <f t="shared" ref="CQ51:CQ64" si="302">CL51*10000</f>
        <v>12523.88723629603</v>
      </c>
      <c r="CS51" s="2">
        <v>47</v>
      </c>
      <c r="CT51" s="2">
        <v>1.8246876414418356</v>
      </c>
      <c r="CU51" s="2">
        <v>0.58719821663909544</v>
      </c>
      <c r="CV51" s="2">
        <v>-0.43933933084675525</v>
      </c>
      <c r="CW51" s="2">
        <v>4.7027935224629331</v>
      </c>
      <c r="CX51" s="2">
        <v>1.2530966965491448</v>
      </c>
      <c r="CY51" s="5">
        <f t="shared" ref="CY51:CY64" si="303">CT51*10000</f>
        <v>18246.876414418355</v>
      </c>
      <c r="CZ51" s="5">
        <f t="shared" ref="CZ51:CZ64" si="304">CU51*10000</f>
        <v>5871.9821663909543</v>
      </c>
      <c r="DA51" s="5">
        <f t="shared" ref="DA51:DA64" si="305">CV51*10000</f>
        <v>-4393.3933084675527</v>
      </c>
      <c r="DB51" s="5">
        <f t="shared" ref="DB51:DB64" si="306">CW51*10000</f>
        <v>47027.935224629335</v>
      </c>
      <c r="DC51" s="5">
        <f t="shared" ref="DC51:DC64" si="307">CX51*10000</f>
        <v>12530.966965491449</v>
      </c>
    </row>
    <row r="52" spans="1:107" x14ac:dyDescent="0.15">
      <c r="A52" t="s">
        <v>25</v>
      </c>
      <c r="B52">
        <v>14512.94</v>
      </c>
      <c r="C52">
        <v>38612.36</v>
      </c>
      <c r="D52">
        <v>43692.09</v>
      </c>
      <c r="E52">
        <v>36868.870000000003</v>
      </c>
      <c r="F52">
        <v>38231.68</v>
      </c>
      <c r="G52">
        <v>43615.57</v>
      </c>
      <c r="H52">
        <v>40967.82</v>
      </c>
      <c r="I52">
        <v>15857.39</v>
      </c>
      <c r="J52">
        <v>13055.22</v>
      </c>
      <c r="K52">
        <v>2921.3</v>
      </c>
      <c r="L52">
        <v>552.53</v>
      </c>
      <c r="M52">
        <v>27042.65</v>
      </c>
      <c r="N52">
        <v>41763.46</v>
      </c>
      <c r="O52">
        <v>49718.400000000001</v>
      </c>
      <c r="P52">
        <v>15702.57</v>
      </c>
      <c r="Q52">
        <v>16590.000592555556</v>
      </c>
      <c r="R52">
        <v>53142.21</v>
      </c>
      <c r="S52">
        <v>54197.62283960222</v>
      </c>
      <c r="T52">
        <v>52063.86</v>
      </c>
      <c r="U52">
        <v>49429.13269509605</v>
      </c>
      <c r="V52">
        <v>29974.19</v>
      </c>
      <c r="W52">
        <v>31947.093225752946</v>
      </c>
      <c r="X52">
        <v>67933.23</v>
      </c>
      <c r="Y52">
        <v>70406.956336824369</v>
      </c>
      <c r="Z52">
        <v>56399.57</v>
      </c>
      <c r="AA52">
        <v>59475.734812099414</v>
      </c>
      <c r="AB52">
        <v>33635.99</v>
      </c>
      <c r="AC52">
        <v>34825.771596917104</v>
      </c>
      <c r="AD52">
        <v>51313.88</v>
      </c>
      <c r="AE52">
        <v>52460.508551444356</v>
      </c>
      <c r="AF52">
        <v>37045.279999999999</v>
      </c>
      <c r="AG52">
        <v>36034.623619950573</v>
      </c>
      <c r="AH52">
        <v>26215.040000000001</v>
      </c>
      <c r="AI52">
        <v>26012.781423640583</v>
      </c>
      <c r="AK52">
        <v>19</v>
      </c>
      <c r="AL52">
        <f t="shared" si="212"/>
        <v>0.6758431726595876</v>
      </c>
      <c r="AM52">
        <f t="shared" si="213"/>
        <v>0.6475521210800812</v>
      </c>
      <c r="AN52">
        <f t="shared" si="214"/>
        <v>0.64613307209152349</v>
      </c>
      <c r="AO52">
        <f t="shared" si="215"/>
        <v>0.67450478651529588</v>
      </c>
      <c r="AP52">
        <f t="shared" si="216"/>
        <v>0.68084828388356466</v>
      </c>
      <c r="AQ52">
        <f t="shared" si="217"/>
        <v>0.71538155684180915</v>
      </c>
      <c r="AR52">
        <f t="shared" si="266"/>
        <v>0.67337716551197702</v>
      </c>
      <c r="AS52">
        <f t="shared" si="267"/>
        <v>0.71538155684180915</v>
      </c>
      <c r="AT52">
        <f t="shared" si="29"/>
        <v>0.73538155684180917</v>
      </c>
      <c r="AU52">
        <f t="shared" si="218"/>
        <v>0.7600554712384352</v>
      </c>
      <c r="AV52">
        <f t="shared" si="219"/>
        <v>0.59037962147682488</v>
      </c>
      <c r="AW52">
        <f t="shared" si="220"/>
        <v>0.57376225679240878</v>
      </c>
      <c r="AX52">
        <f t="shared" si="221"/>
        <v>0.63875332353764358</v>
      </c>
      <c r="AY52">
        <f t="shared" si="222"/>
        <v>0.5653116974800233</v>
      </c>
      <c r="AZ52">
        <f t="shared" si="223"/>
        <v>0.62355813429581841</v>
      </c>
      <c r="BA52">
        <f t="shared" si="224"/>
        <v>0.78257718268196741</v>
      </c>
      <c r="BB52">
        <f t="shared" si="225"/>
        <v>0.55581447943314044</v>
      </c>
      <c r="BC52">
        <f t="shared" si="226"/>
        <v>0.58255276619046137</v>
      </c>
      <c r="BD52">
        <f t="shared" si="227"/>
        <v>0.6935763716683877</v>
      </c>
      <c r="BE52">
        <f t="shared" si="228"/>
        <v>0.7573914381834892</v>
      </c>
      <c r="BF52">
        <f t="shared" si="229"/>
        <v>0.58366564391792275</v>
      </c>
      <c r="BG52">
        <f t="shared" si="230"/>
        <v>0.62863990926843039</v>
      </c>
      <c r="BH52">
        <f t="shared" si="231"/>
        <v>0.62552447688175894</v>
      </c>
      <c r="BI52">
        <f t="shared" si="232"/>
        <v>0.64032620933091633</v>
      </c>
      <c r="BJ52">
        <f t="shared" si="233"/>
        <v>0.6313098374896855</v>
      </c>
      <c r="BK52">
        <f t="shared" si="234"/>
        <v>0.6272864583686103</v>
      </c>
      <c r="BL52">
        <f t="shared" si="235"/>
        <v>0.60853521861736559</v>
      </c>
      <c r="BM52">
        <f t="shared" si="30"/>
        <v>0.7600554712384352</v>
      </c>
      <c r="BN52">
        <f t="shared" si="31"/>
        <v>0.78005547123843522</v>
      </c>
      <c r="BP52">
        <v>19</v>
      </c>
      <c r="BQ52" s="2">
        <f t="shared" si="236"/>
        <v>0.67337716551197702</v>
      </c>
      <c r="BR52" s="2">
        <f t="shared" si="237"/>
        <v>0.71538155684180915</v>
      </c>
      <c r="BS52" s="2">
        <f t="shared" si="238"/>
        <v>0.7600554712384352</v>
      </c>
      <c r="BT52" s="2">
        <f t="shared" si="239"/>
        <v>0.57376225679240878</v>
      </c>
      <c r="BU52" s="1">
        <f t="shared" si="252"/>
        <v>2.4046008730410851</v>
      </c>
      <c r="BV52" s="1">
        <f t="shared" si="253"/>
        <v>1.2939194221323169</v>
      </c>
      <c r="BW52" s="1">
        <f t="shared" si="254"/>
        <v>3.2543266204336563</v>
      </c>
      <c r="BX52" s="1">
        <f t="shared" si="255"/>
        <v>4.7150992079972864</v>
      </c>
      <c r="BY52" s="1">
        <v>2.3403986504649383</v>
      </c>
      <c r="CG52" s="2">
        <v>48</v>
      </c>
      <c r="CS52" s="2">
        <v>48</v>
      </c>
    </row>
    <row r="53" spans="1:107" x14ac:dyDescent="0.15">
      <c r="A53" t="s">
        <v>26</v>
      </c>
      <c r="B53">
        <v>14946.75</v>
      </c>
      <c r="C53">
        <v>37236.71</v>
      </c>
      <c r="D53">
        <v>46959.33</v>
      </c>
      <c r="E53">
        <v>40227.5</v>
      </c>
      <c r="F53">
        <v>40720.550000000003</v>
      </c>
      <c r="G53">
        <v>45722.3</v>
      </c>
      <c r="H53">
        <v>41154.400000000001</v>
      </c>
      <c r="I53">
        <v>16972.599999999999</v>
      </c>
      <c r="J53">
        <v>16663.13</v>
      </c>
      <c r="K53">
        <v>3106.74</v>
      </c>
      <c r="L53">
        <v>459.98</v>
      </c>
      <c r="M53">
        <v>28810.94</v>
      </c>
      <c r="N53">
        <v>42827.76</v>
      </c>
      <c r="O53">
        <v>48306.2</v>
      </c>
      <c r="P53">
        <v>16804.689999999999</v>
      </c>
      <c r="Q53">
        <v>17458.917828636659</v>
      </c>
      <c r="R53">
        <v>55963.1</v>
      </c>
      <c r="S53">
        <v>55934.323610330379</v>
      </c>
      <c r="T53">
        <v>54669.67</v>
      </c>
      <c r="U53">
        <v>51711.012284971286</v>
      </c>
      <c r="V53">
        <v>31372.32</v>
      </c>
      <c r="W53">
        <v>32995.169363491274</v>
      </c>
      <c r="X53">
        <v>72239.48</v>
      </c>
      <c r="Y53">
        <v>73371.687488932337</v>
      </c>
      <c r="Z53">
        <v>59837.67</v>
      </c>
      <c r="AA53">
        <v>61802.966561408633</v>
      </c>
      <c r="AB53">
        <v>35597.589999999997</v>
      </c>
      <c r="AC53">
        <v>36354.830732298753</v>
      </c>
      <c r="AD53">
        <v>53857</v>
      </c>
      <c r="AE53">
        <v>54404.254783171054</v>
      </c>
      <c r="AF53">
        <v>39699.199999999997</v>
      </c>
      <c r="AG53">
        <v>37293.07985437294</v>
      </c>
      <c r="AH53">
        <v>27137.65</v>
      </c>
      <c r="AI53">
        <v>26689.460483546176</v>
      </c>
      <c r="AK53">
        <v>18</v>
      </c>
      <c r="AL53">
        <f t="shared" si="212"/>
        <v>0.65176477754286422</v>
      </c>
      <c r="AM53">
        <f t="shared" si="213"/>
        <v>0.69597526110560282</v>
      </c>
      <c r="AN53">
        <f t="shared" si="214"/>
        <v>0.70499362083952555</v>
      </c>
      <c r="AO53">
        <f t="shared" si="215"/>
        <v>0.71841482991423422</v>
      </c>
      <c r="AP53">
        <f t="shared" si="216"/>
        <v>0.7137347853119772</v>
      </c>
      <c r="AQ53">
        <f t="shared" si="217"/>
        <v>0.718639623560408</v>
      </c>
      <c r="AR53">
        <f t="shared" si="266"/>
        <v>0.70058714971243541</v>
      </c>
      <c r="AS53">
        <f t="shared" si="267"/>
        <v>0.718639623560408</v>
      </c>
      <c r="AT53">
        <f t="shared" si="29"/>
        <v>0.73863962356040802</v>
      </c>
      <c r="AU53">
        <f t="shared" si="218"/>
        <v>0.78277448364928681</v>
      </c>
      <c r="AV53">
        <f t="shared" si="219"/>
        <v>0.63189952214567191</v>
      </c>
      <c r="AW53">
        <f t="shared" si="220"/>
        <v>0.73232584927908462</v>
      </c>
      <c r="AX53">
        <f t="shared" si="221"/>
        <v>0.67930048278757349</v>
      </c>
      <c r="AY53">
        <f t="shared" si="222"/>
        <v>0.4706207348141479</v>
      </c>
      <c r="AZ53">
        <f t="shared" si="223"/>
        <v>0.66433193469237539</v>
      </c>
      <c r="BA53">
        <f t="shared" si="224"/>
        <v>0.80252037933110565</v>
      </c>
      <c r="BB53">
        <f t="shared" si="225"/>
        <v>0.54002714098589588</v>
      </c>
      <c r="BC53">
        <f t="shared" si="226"/>
        <v>0.6234405351782023</v>
      </c>
      <c r="BD53">
        <f t="shared" si="227"/>
        <v>0.73039273009750905</v>
      </c>
      <c r="BE53">
        <f t="shared" si="228"/>
        <v>0.79529908051989906</v>
      </c>
      <c r="BF53">
        <f t="shared" si="229"/>
        <v>0.61089041451992954</v>
      </c>
      <c r="BG53">
        <f t="shared" si="230"/>
        <v>0.66848904656526109</v>
      </c>
      <c r="BH53">
        <f t="shared" si="231"/>
        <v>0.66365625171563047</v>
      </c>
      <c r="BI53">
        <f t="shared" si="232"/>
        <v>0.67766906417846284</v>
      </c>
      <c r="BJ53">
        <f t="shared" si="233"/>
        <v>0.66259760356616948</v>
      </c>
      <c r="BK53">
        <f t="shared" si="234"/>
        <v>0.67222519489843602</v>
      </c>
      <c r="BL53">
        <f t="shared" si="235"/>
        <v>0.62995195794137837</v>
      </c>
      <c r="BM53">
        <f t="shared" si="30"/>
        <v>0.79529908051989906</v>
      </c>
      <c r="BN53">
        <f t="shared" si="31"/>
        <v>0.81529908051989908</v>
      </c>
      <c r="BP53">
        <v>18</v>
      </c>
      <c r="BQ53" s="2">
        <f t="shared" si="236"/>
        <v>0.70058714971243541</v>
      </c>
      <c r="BR53" s="2">
        <f t="shared" si="237"/>
        <v>0.718639623560408</v>
      </c>
      <c r="BS53" s="2">
        <f t="shared" si="238"/>
        <v>0.79529908051989906</v>
      </c>
      <c r="BT53" s="2">
        <f t="shared" si="239"/>
        <v>0.73232584927908462</v>
      </c>
      <c r="BU53" s="1">
        <f t="shared" si="252"/>
        <v>2.7209984200458393</v>
      </c>
      <c r="BV53" s="1">
        <f t="shared" si="253"/>
        <v>0.3258066718598851</v>
      </c>
      <c r="BW53" s="1">
        <f t="shared" si="254"/>
        <v>3.5243609281463861</v>
      </c>
      <c r="BX53" s="1">
        <f t="shared" si="255"/>
        <v>15.856359248667584</v>
      </c>
      <c r="BY53" s="1">
        <v>2.1953551455289224</v>
      </c>
      <c r="CG53" s="2">
        <v>49</v>
      </c>
      <c r="CH53" s="2">
        <v>1.9719375500366398</v>
      </c>
      <c r="CI53" s="2">
        <v>0.88031282657876631</v>
      </c>
      <c r="CJ53" s="2">
        <v>1.0562551031956247</v>
      </c>
      <c r="CK53" s="2">
        <v>7.667058464104926</v>
      </c>
      <c r="CL53" s="2">
        <v>1.2024128639352358</v>
      </c>
      <c r="CM53" s="5">
        <f t="shared" ref="CM53:CM64" si="308">CH53*10000</f>
        <v>19719.375500366397</v>
      </c>
      <c r="CN53" s="5">
        <f t="shared" ref="CN53:CN64" si="309">CI53*10000</f>
        <v>8803.1282657876636</v>
      </c>
      <c r="CO53" s="5">
        <f t="shared" ref="CO53:CO64" si="310">CJ53*10000</f>
        <v>10562.551031956247</v>
      </c>
      <c r="CP53" s="5">
        <f t="shared" ref="CP53:CP64" si="311">CK53*10000</f>
        <v>76670.584641049267</v>
      </c>
      <c r="CQ53" s="5">
        <f t="shared" ref="CQ53:CQ64" si="312">CL53*10000</f>
        <v>12024.128639352359</v>
      </c>
      <c r="CS53" s="2">
        <v>49</v>
      </c>
      <c r="CT53" s="2">
        <v>1.8903551213879211</v>
      </c>
      <c r="CU53" s="2">
        <v>0.18683579620335511</v>
      </c>
      <c r="CV53" s="2">
        <v>-0.51168987043519465</v>
      </c>
      <c r="CW53" s="2">
        <v>4.7691563265946595</v>
      </c>
      <c r="CX53" s="2">
        <v>1.2029806501032239</v>
      </c>
      <c r="CY53" s="5">
        <f t="shared" ref="CY53:CY64" si="313">CT53*10000</f>
        <v>18903.551213879211</v>
      </c>
      <c r="CZ53" s="5">
        <f t="shared" ref="CZ53:CZ64" si="314">CU53*10000</f>
        <v>1868.3579620335511</v>
      </c>
      <c r="DA53" s="5">
        <f t="shared" ref="DA53:DA64" si="315">CV53*10000</f>
        <v>-5116.8987043519464</v>
      </c>
      <c r="DB53" s="5">
        <f t="shared" ref="DB53:DB64" si="316">CW53*10000</f>
        <v>47691.563265946592</v>
      </c>
      <c r="DC53" s="5">
        <f t="shared" ref="DC53:DC64" si="317">CX53*10000</f>
        <v>12029.806501032239</v>
      </c>
    </row>
    <row r="54" spans="1:107" x14ac:dyDescent="0.15">
      <c r="A54" t="s">
        <v>27</v>
      </c>
      <c r="B54">
        <v>15253.83</v>
      </c>
      <c r="C54">
        <v>36305.89</v>
      </c>
      <c r="D54">
        <v>50106.67</v>
      </c>
      <c r="E54">
        <v>43484.79</v>
      </c>
      <c r="F54">
        <v>42395.360000000001</v>
      </c>
      <c r="G54">
        <v>46724.88</v>
      </c>
      <c r="H54">
        <v>41119.75</v>
      </c>
      <c r="I54">
        <v>18027.95</v>
      </c>
      <c r="J54">
        <v>17557.669999999998</v>
      </c>
      <c r="K54">
        <v>3280.48</v>
      </c>
      <c r="L54">
        <v>355.46</v>
      </c>
      <c r="M54">
        <v>30329.39</v>
      </c>
      <c r="N54">
        <v>43476.06</v>
      </c>
      <c r="O54">
        <v>45387.82</v>
      </c>
      <c r="P54">
        <v>17859.63</v>
      </c>
      <c r="Q54">
        <v>18464.394334085478</v>
      </c>
      <c r="R54">
        <v>58491.22</v>
      </c>
      <c r="S54">
        <v>58073.784139921161</v>
      </c>
      <c r="T54">
        <v>56888.44</v>
      </c>
      <c r="U54">
        <v>54327.699502681135</v>
      </c>
      <c r="V54">
        <v>32616.29</v>
      </c>
      <c r="W54">
        <v>34217.793088176695</v>
      </c>
      <c r="X54">
        <v>76244.45</v>
      </c>
      <c r="Y54">
        <v>76879.15588313216</v>
      </c>
      <c r="Z54">
        <v>63046.13</v>
      </c>
      <c r="AA54">
        <v>64570.080232671375</v>
      </c>
      <c r="AB54">
        <v>37403.379999999997</v>
      </c>
      <c r="AC54">
        <v>38097.308519245591</v>
      </c>
      <c r="AD54">
        <v>56214.46</v>
      </c>
      <c r="AE54">
        <v>56773.732086193413</v>
      </c>
      <c r="AF54">
        <v>42048.03</v>
      </c>
      <c r="AG54">
        <v>38802.152945221409</v>
      </c>
      <c r="AH54">
        <v>27763.77</v>
      </c>
      <c r="AI54">
        <v>27500.07036767076</v>
      </c>
      <c r="AK54">
        <v>17</v>
      </c>
      <c r="AL54">
        <f t="shared" si="212"/>
        <v>0.63547236905047999</v>
      </c>
      <c r="AM54">
        <f t="shared" si="213"/>
        <v>0.74262138613098339</v>
      </c>
      <c r="AN54">
        <f t="shared" si="214"/>
        <v>0.76207816925104443</v>
      </c>
      <c r="AO54">
        <f t="shared" si="215"/>
        <v>0.74796276925416594</v>
      </c>
      <c r="AP54">
        <f t="shared" si="216"/>
        <v>0.72938527142177656</v>
      </c>
      <c r="AQ54">
        <f t="shared" si="217"/>
        <v>0.71803456400526033</v>
      </c>
      <c r="AR54">
        <f t="shared" si="266"/>
        <v>0.72259242151895187</v>
      </c>
      <c r="AS54">
        <f t="shared" si="267"/>
        <v>0.76207816925104443</v>
      </c>
      <c r="AT54">
        <f t="shared" si="29"/>
        <v>0.78207816925104445</v>
      </c>
      <c r="AU54">
        <f t="shared" si="218"/>
        <v>0.7988565341578604</v>
      </c>
      <c r="AV54">
        <f t="shared" si="219"/>
        <v>0.67119080107149576</v>
      </c>
      <c r="AW54">
        <f t="shared" si="220"/>
        <v>0.77163987762874708</v>
      </c>
      <c r="AX54">
        <f t="shared" si="221"/>
        <v>0.71728939266722647</v>
      </c>
      <c r="AY54">
        <f t="shared" si="222"/>
        <v>0.36368286968354496</v>
      </c>
      <c r="AZ54">
        <f t="shared" si="223"/>
        <v>0.69934484389400642</v>
      </c>
      <c r="BA54">
        <f t="shared" si="224"/>
        <v>0.81466843381540166</v>
      </c>
      <c r="BB54">
        <f t="shared" si="225"/>
        <v>0.50740183807011252</v>
      </c>
      <c r="BC54">
        <f t="shared" si="226"/>
        <v>0.66257796396629021</v>
      </c>
      <c r="BD54">
        <f t="shared" si="227"/>
        <v>0.76338805145772892</v>
      </c>
      <c r="BE54">
        <f t="shared" si="228"/>
        <v>0.82757631469535942</v>
      </c>
      <c r="BF54">
        <f t="shared" si="229"/>
        <v>0.63511333934507341</v>
      </c>
      <c r="BG54">
        <f t="shared" si="230"/>
        <v>0.70555020172338889</v>
      </c>
      <c r="BH54">
        <f t="shared" si="231"/>
        <v>0.69924110215147683</v>
      </c>
      <c r="BI54">
        <f t="shared" si="232"/>
        <v>0.71204577393333179</v>
      </c>
      <c r="BJ54">
        <f t="shared" si="233"/>
        <v>0.69160121213150183</v>
      </c>
      <c r="BK54">
        <f t="shared" si="234"/>
        <v>0.71199785289993966</v>
      </c>
      <c r="BL54">
        <f t="shared" si="235"/>
        <v>0.6444862127462806</v>
      </c>
      <c r="BM54">
        <f t="shared" si="30"/>
        <v>0.82757631469535942</v>
      </c>
      <c r="BN54">
        <f t="shared" si="31"/>
        <v>0.84757631469535943</v>
      </c>
      <c r="BP54">
        <v>17</v>
      </c>
      <c r="BQ54" s="2">
        <f t="shared" si="236"/>
        <v>0.72259242151895187</v>
      </c>
      <c r="BR54" s="2">
        <f t="shared" si="237"/>
        <v>0.76207816925104443</v>
      </c>
      <c r="BS54" s="2">
        <f t="shared" si="238"/>
        <v>0.82757631469535942</v>
      </c>
      <c r="BT54" s="2">
        <f t="shared" si="239"/>
        <v>0.77163987762874708</v>
      </c>
      <c r="BU54" s="1">
        <f t="shared" si="252"/>
        <v>2.2005271806516458</v>
      </c>
      <c r="BV54" s="1">
        <f t="shared" si="253"/>
        <v>4.3438545690636428</v>
      </c>
      <c r="BW54" s="1">
        <f t="shared" si="254"/>
        <v>3.2277234175460356</v>
      </c>
      <c r="BX54" s="1">
        <f t="shared" si="255"/>
        <v>3.9314028349662467</v>
      </c>
      <c r="BY54" s="1">
        <v>2.0682373670290763</v>
      </c>
      <c r="CG54" s="2">
        <v>50</v>
      </c>
      <c r="CS54" s="2">
        <v>50</v>
      </c>
    </row>
    <row r="55" spans="1:107" x14ac:dyDescent="0.15">
      <c r="A55" t="s">
        <v>28</v>
      </c>
      <c r="B55">
        <v>15552.37</v>
      </c>
      <c r="C55">
        <v>37160.61</v>
      </c>
      <c r="D55">
        <v>53556.26</v>
      </c>
      <c r="E55">
        <v>46746.04</v>
      </c>
      <c r="F55">
        <v>43291.71</v>
      </c>
      <c r="G55">
        <v>46574.21</v>
      </c>
      <c r="H55">
        <v>42706.82</v>
      </c>
      <c r="I55">
        <v>19227.5</v>
      </c>
      <c r="J55">
        <v>14505.41</v>
      </c>
      <c r="K55">
        <v>3476.93</v>
      </c>
      <c r="L55">
        <v>220.07</v>
      </c>
      <c r="M55">
        <v>31891.07</v>
      </c>
      <c r="N55">
        <v>43456.18</v>
      </c>
      <c r="O55">
        <v>41329.43</v>
      </c>
      <c r="P55">
        <v>19079.310000000001</v>
      </c>
      <c r="Q55">
        <v>19680.931903483703</v>
      </c>
      <c r="R55">
        <v>61190.76</v>
      </c>
      <c r="S55">
        <v>61041.206616247029</v>
      </c>
      <c r="T55">
        <v>59144.480000000003</v>
      </c>
      <c r="U55">
        <v>57523.056184134417</v>
      </c>
      <c r="V55">
        <v>34354.5</v>
      </c>
      <c r="W55">
        <v>35832.076248497498</v>
      </c>
      <c r="X55">
        <v>80733.36</v>
      </c>
      <c r="Y55">
        <v>81355.302601521573</v>
      </c>
      <c r="Z55">
        <v>67051.240000000005</v>
      </c>
      <c r="AA55">
        <v>68161.444223270533</v>
      </c>
      <c r="AB55">
        <v>39438.11</v>
      </c>
      <c r="AC55">
        <v>40229.01321983074</v>
      </c>
      <c r="AD55">
        <v>58870.96</v>
      </c>
      <c r="AE55">
        <v>59944.99385753696</v>
      </c>
      <c r="AF55">
        <v>44457.04</v>
      </c>
      <c r="AG55">
        <v>40816.448924924276</v>
      </c>
      <c r="AH55">
        <v>29190.44</v>
      </c>
      <c r="AI55">
        <v>28652.924139305596</v>
      </c>
      <c r="AK55">
        <v>16</v>
      </c>
      <c r="AL55">
        <f t="shared" si="212"/>
        <v>0.65043277749315498</v>
      </c>
      <c r="AM55">
        <f t="shared" si="213"/>
        <v>0.7937471006792377</v>
      </c>
      <c r="AN55">
        <f t="shared" si="214"/>
        <v>0.81923211732047219</v>
      </c>
      <c r="AO55">
        <f t="shared" si="215"/>
        <v>0.76377667974392172</v>
      </c>
      <c r="AP55">
        <f t="shared" si="216"/>
        <v>0.72703328081537755</v>
      </c>
      <c r="AQ55">
        <f t="shared" si="217"/>
        <v>0.74574803783464472</v>
      </c>
      <c r="AR55">
        <f t="shared" si="266"/>
        <v>0.74999499898113475</v>
      </c>
      <c r="AS55">
        <f t="shared" si="267"/>
        <v>0.81923211732047219</v>
      </c>
      <c r="AT55">
        <f t="shared" si="29"/>
        <v>0.8392321173204722</v>
      </c>
      <c r="AU55">
        <f t="shared" si="218"/>
        <v>0.81449133733237389</v>
      </c>
      <c r="AV55">
        <f t="shared" si="219"/>
        <v>0.7158507277645092</v>
      </c>
      <c r="AW55">
        <f t="shared" si="220"/>
        <v>0.6374964785962377</v>
      </c>
      <c r="AX55">
        <f t="shared" si="221"/>
        <v>0.76024393017072489</v>
      </c>
      <c r="AY55">
        <f t="shared" si="222"/>
        <v>0.22516088767022374</v>
      </c>
      <c r="AZ55">
        <f t="shared" si="223"/>
        <v>0.73535456436027336</v>
      </c>
      <c r="BA55">
        <f t="shared" si="224"/>
        <v>0.8142959159638703</v>
      </c>
      <c r="BB55">
        <f t="shared" si="225"/>
        <v>0.46203207707244037</v>
      </c>
      <c r="BC55">
        <f t="shared" si="226"/>
        <v>0.70782711476562965</v>
      </c>
      <c r="BD55">
        <f t="shared" si="227"/>
        <v>0.79862063132924122</v>
      </c>
      <c r="BE55">
        <f t="shared" si="228"/>
        <v>0.86039572878028281</v>
      </c>
      <c r="BF55">
        <f t="shared" si="229"/>
        <v>0.66896024092655315</v>
      </c>
      <c r="BG55">
        <f t="shared" si="230"/>
        <v>0.74708963647592685</v>
      </c>
      <c r="BH55">
        <f t="shared" si="231"/>
        <v>0.74366155318689975</v>
      </c>
      <c r="BI55">
        <f t="shared" si="232"/>
        <v>0.75078079995492053</v>
      </c>
      <c r="BJ55">
        <f t="shared" si="233"/>
        <v>0.72428388168000113</v>
      </c>
      <c r="BK55">
        <f t="shared" si="234"/>
        <v>0.75278953678178828</v>
      </c>
      <c r="BL55">
        <f t="shared" si="235"/>
        <v>0.67760380250944086</v>
      </c>
      <c r="BM55">
        <f t="shared" si="30"/>
        <v>0.86039572878028281</v>
      </c>
      <c r="BN55">
        <f t="shared" si="31"/>
        <v>0.88039572878028283</v>
      </c>
      <c r="BP55">
        <v>16</v>
      </c>
      <c r="BQ55" s="2">
        <f t="shared" si="236"/>
        <v>0.74999499898113475</v>
      </c>
      <c r="BR55" s="2">
        <f t="shared" si="237"/>
        <v>0.81923211732047219</v>
      </c>
      <c r="BS55" s="2">
        <f t="shared" si="238"/>
        <v>0.86039572878028281</v>
      </c>
      <c r="BT55" s="2">
        <f t="shared" si="239"/>
        <v>0.6374964785962377</v>
      </c>
      <c r="BU55" s="1">
        <f t="shared" si="252"/>
        <v>2.7402577462182887</v>
      </c>
      <c r="BV55" s="1">
        <f t="shared" si="253"/>
        <v>5.7153948069427756</v>
      </c>
      <c r="BW55" s="1">
        <f t="shared" si="254"/>
        <v>3.2819414084923393</v>
      </c>
      <c r="BX55" s="1">
        <f t="shared" si="255"/>
        <v>-13.414339903250937</v>
      </c>
      <c r="BY55" s="1">
        <v>1.9330955431824548</v>
      </c>
      <c r="CG55" s="2">
        <v>51</v>
      </c>
      <c r="CH55" s="2">
        <v>2.1779223214666743</v>
      </c>
      <c r="CI55" s="2">
        <v>0.10557705632181502</v>
      </c>
      <c r="CJ55" s="2">
        <v>0.65661350769700144</v>
      </c>
      <c r="CK55" s="2">
        <v>12.582765893489334</v>
      </c>
      <c r="CL55" s="2">
        <v>1.1572982575106343</v>
      </c>
      <c r="CM55" s="5">
        <f t="shared" ref="CM55:CM64" si="318">CH55*10000</f>
        <v>21779.223214666745</v>
      </c>
      <c r="CN55" s="5">
        <f t="shared" ref="CN55:CN64" si="319">CI55*10000</f>
        <v>1055.7705632181503</v>
      </c>
      <c r="CO55" s="5">
        <f t="shared" ref="CO55:CO64" si="320">CJ55*10000</f>
        <v>6566.1350769700148</v>
      </c>
      <c r="CP55" s="5">
        <f t="shared" ref="CP55:CP64" si="321">CK55*10000</f>
        <v>125827.65893489335</v>
      </c>
      <c r="CQ55" s="5">
        <f t="shared" ref="CQ55:CQ64" si="322">CL55*10000</f>
        <v>11572.982575106344</v>
      </c>
      <c r="CS55" s="2">
        <v>51</v>
      </c>
      <c r="CT55" s="2">
        <v>1.5630679513622736</v>
      </c>
      <c r="CU55" s="2">
        <v>-7.942405294003585E-2</v>
      </c>
      <c r="CV55" s="2">
        <v>0.5856183212906374</v>
      </c>
      <c r="CW55" s="2">
        <v>2.6771458368766932</v>
      </c>
      <c r="CX55" s="2">
        <v>1.1577394931768206</v>
      </c>
      <c r="CY55" s="5">
        <f t="shared" ref="CY55:CY64" si="323">CT55*10000</f>
        <v>15630.679513622736</v>
      </c>
      <c r="CZ55" s="5">
        <f t="shared" ref="CZ55:CZ64" si="324">CU55*10000</f>
        <v>-794.24052940035847</v>
      </c>
      <c r="DA55" s="5">
        <f t="shared" ref="DA55:DA64" si="325">CV55*10000</f>
        <v>5856.1832129063741</v>
      </c>
      <c r="DB55" s="5">
        <f t="shared" ref="DB55:DB64" si="326">CW55*10000</f>
        <v>26771.458368766933</v>
      </c>
      <c r="DC55" s="5">
        <f t="shared" ref="DC55:DC64" si="327">CX55*10000</f>
        <v>11577.394931768205</v>
      </c>
    </row>
    <row r="56" spans="1:107" x14ac:dyDescent="0.15">
      <c r="A56" t="s">
        <v>29</v>
      </c>
      <c r="B56">
        <v>15894.72</v>
      </c>
      <c r="C56">
        <v>38379.550000000003</v>
      </c>
      <c r="D56">
        <v>56084.959999999999</v>
      </c>
      <c r="E56">
        <v>49500.11</v>
      </c>
      <c r="F56">
        <v>42700.75</v>
      </c>
      <c r="G56">
        <v>43874.39</v>
      </c>
      <c r="H56">
        <v>44350.66</v>
      </c>
      <c r="I56">
        <v>20599.13</v>
      </c>
      <c r="J56">
        <v>14846.26</v>
      </c>
      <c r="K56">
        <v>3698.49</v>
      </c>
      <c r="L56">
        <v>125.87</v>
      </c>
      <c r="M56">
        <v>33565.82</v>
      </c>
      <c r="N56">
        <v>41957.79</v>
      </c>
      <c r="O56">
        <v>43877.91</v>
      </c>
      <c r="P56">
        <v>20495.669999999998</v>
      </c>
      <c r="Q56">
        <v>20594.314426411202</v>
      </c>
      <c r="R56">
        <v>63976.88</v>
      </c>
      <c r="S56">
        <v>63576.888748577025</v>
      </c>
      <c r="T56">
        <v>61318.05</v>
      </c>
      <c r="U56">
        <v>59937.837333411531</v>
      </c>
      <c r="V56">
        <v>37281.99</v>
      </c>
      <c r="W56">
        <v>37147.79789862653</v>
      </c>
      <c r="X56">
        <v>85980.29</v>
      </c>
      <c r="Y56">
        <v>84899.101306427823</v>
      </c>
      <c r="Z56">
        <v>71587.649999999994</v>
      </c>
      <c r="AA56">
        <v>71050.145538645986</v>
      </c>
      <c r="AB56">
        <v>41741.839999999997</v>
      </c>
      <c r="AC56">
        <v>41840.642941765887</v>
      </c>
      <c r="AD56">
        <v>62453.55</v>
      </c>
      <c r="AE56">
        <v>62572.388873261581</v>
      </c>
      <c r="AF56">
        <v>46615.89</v>
      </c>
      <c r="AG56">
        <v>42478.843738053962</v>
      </c>
      <c r="AH56">
        <v>31951.49</v>
      </c>
      <c r="AI56">
        <v>29656.733624031196</v>
      </c>
      <c r="AK56">
        <v>15</v>
      </c>
      <c r="AL56">
        <f t="shared" si="212"/>
        <v>0.67176823269148211</v>
      </c>
      <c r="AM56">
        <f t="shared" si="213"/>
        <v>0.83122448041948815</v>
      </c>
      <c r="AN56">
        <f t="shared" si="214"/>
        <v>0.8674976516277374</v>
      </c>
      <c r="AO56">
        <f t="shared" si="215"/>
        <v>0.75335063127733382</v>
      </c>
      <c r="AP56">
        <f t="shared" si="216"/>
        <v>0.68488851889218072</v>
      </c>
      <c r="AQ56">
        <f t="shared" si="217"/>
        <v>0.77445283146044275</v>
      </c>
      <c r="AR56">
        <f t="shared" si="266"/>
        <v>0.76386372439477734</v>
      </c>
      <c r="AS56">
        <f t="shared" si="267"/>
        <v>0.8674976516277374</v>
      </c>
      <c r="AT56">
        <f t="shared" si="29"/>
        <v>0.88749765162773742</v>
      </c>
      <c r="AU56">
        <f t="shared" si="218"/>
        <v>0.83242050885643981</v>
      </c>
      <c r="AV56">
        <f t="shared" si="219"/>
        <v>0.76691729043379198</v>
      </c>
      <c r="AW56">
        <f t="shared" si="220"/>
        <v>0.65247645329047443</v>
      </c>
      <c r="AX56">
        <f t="shared" si="221"/>
        <v>0.80868886439966414</v>
      </c>
      <c r="AY56">
        <f t="shared" si="222"/>
        <v>0.12878175549166659</v>
      </c>
      <c r="AZ56">
        <f t="shared" si="223"/>
        <v>0.77397148930704895</v>
      </c>
      <c r="BA56">
        <f t="shared" si="224"/>
        <v>0.78621860089565432</v>
      </c>
      <c r="BB56">
        <f t="shared" si="225"/>
        <v>0.49052217499485484</v>
      </c>
      <c r="BC56">
        <f t="shared" si="226"/>
        <v>0.76037293598607447</v>
      </c>
      <c r="BD56">
        <f t="shared" si="227"/>
        <v>0.83498319511107721</v>
      </c>
      <c r="BE56">
        <f t="shared" si="228"/>
        <v>0.89201542252355293</v>
      </c>
      <c r="BF56">
        <f t="shared" si="229"/>
        <v>0.72596512866207752</v>
      </c>
      <c r="BG56">
        <f t="shared" si="230"/>
        <v>0.79564362984762138</v>
      </c>
      <c r="BH56">
        <f t="shared" si="231"/>
        <v>0.79397462281085562</v>
      </c>
      <c r="BI56">
        <f t="shared" si="232"/>
        <v>0.79463676192369004</v>
      </c>
      <c r="BJ56">
        <f t="shared" si="233"/>
        <v>0.76836014936219899</v>
      </c>
      <c r="BK56">
        <f t="shared" si="234"/>
        <v>0.78934526994534038</v>
      </c>
      <c r="BL56">
        <f t="shared" si="235"/>
        <v>0.74169663492028126</v>
      </c>
      <c r="BM56">
        <f t="shared" si="30"/>
        <v>0.89201542252355293</v>
      </c>
      <c r="BN56">
        <f t="shared" si="31"/>
        <v>0.91201542252355294</v>
      </c>
      <c r="BP56">
        <v>15</v>
      </c>
      <c r="BQ56" s="2">
        <f t="shared" si="236"/>
        <v>0.76386372439477734</v>
      </c>
      <c r="BR56" s="2">
        <f t="shared" si="237"/>
        <v>0.8674976516277374</v>
      </c>
      <c r="BS56" s="2">
        <f t="shared" si="238"/>
        <v>0.89201542252355293</v>
      </c>
      <c r="BT56" s="2">
        <f t="shared" si="239"/>
        <v>0.65247645329047443</v>
      </c>
      <c r="BU56" s="1">
        <f t="shared" si="252"/>
        <v>1.3868725413642591</v>
      </c>
      <c r="BV56" s="1">
        <f t="shared" si="253"/>
        <v>4.8265534307265217</v>
      </c>
      <c r="BW56" s="1">
        <f t="shared" si="254"/>
        <v>3.1619693743270116</v>
      </c>
      <c r="BX56" s="1">
        <f t="shared" si="255"/>
        <v>1.4979974694236731</v>
      </c>
      <c r="BY56" s="1">
        <v>1.7869787488838109</v>
      </c>
      <c r="CG56" s="2">
        <v>52</v>
      </c>
      <c r="CS56" s="2">
        <v>52</v>
      </c>
    </row>
    <row r="57" spans="1:107" x14ac:dyDescent="0.15">
      <c r="A57" t="s">
        <v>30</v>
      </c>
      <c r="B57">
        <v>16368.91</v>
      </c>
      <c r="C57">
        <v>39901.32</v>
      </c>
      <c r="D57">
        <v>56938.06</v>
      </c>
      <c r="E57">
        <v>52200.79</v>
      </c>
      <c r="F57">
        <v>41958.55</v>
      </c>
      <c r="G57">
        <v>42855.44</v>
      </c>
      <c r="H57">
        <v>45522.05</v>
      </c>
      <c r="I57">
        <v>21620.13</v>
      </c>
      <c r="J57">
        <v>17822.12</v>
      </c>
      <c r="K57">
        <v>3860.42</v>
      </c>
      <c r="L57">
        <v>158.88999999999999</v>
      </c>
      <c r="M57">
        <v>34860.31</v>
      </c>
      <c r="N57">
        <v>39718.85</v>
      </c>
      <c r="O57">
        <v>48368.480000000003</v>
      </c>
      <c r="P57">
        <v>21555.1</v>
      </c>
      <c r="Q57">
        <v>21302.62815650654</v>
      </c>
      <c r="R57">
        <v>65919.64</v>
      </c>
      <c r="S57">
        <v>65777.540855493149</v>
      </c>
      <c r="T57">
        <v>62721.64</v>
      </c>
      <c r="U57">
        <v>61860.368614149913</v>
      </c>
      <c r="V57">
        <v>39594.199999999997</v>
      </c>
      <c r="W57">
        <v>38287.568499489753</v>
      </c>
      <c r="X57">
        <v>89817.57</v>
      </c>
      <c r="Y57">
        <v>87794.462229792523</v>
      </c>
      <c r="Z57">
        <v>74909.3</v>
      </c>
      <c r="AA57">
        <v>73450.323910110164</v>
      </c>
      <c r="AB57">
        <v>43418.3</v>
      </c>
      <c r="AC57">
        <v>43137.841947455359</v>
      </c>
      <c r="AD57">
        <v>66377.77</v>
      </c>
      <c r="AE57">
        <v>64783.09962518407</v>
      </c>
      <c r="AF57">
        <v>47779.55</v>
      </c>
      <c r="AG57">
        <v>43896.247848999199</v>
      </c>
      <c r="AH57">
        <v>33746.57</v>
      </c>
      <c r="AI57">
        <v>30573.133833456781</v>
      </c>
      <c r="AK57">
        <v>14</v>
      </c>
      <c r="AL57">
        <f t="shared" si="212"/>
        <v>0.69840420792993363</v>
      </c>
      <c r="AM57">
        <f t="shared" si="213"/>
        <v>0.84386811258479355</v>
      </c>
      <c r="AN57">
        <f t="shared" si="214"/>
        <v>0.91482751731486411</v>
      </c>
      <c r="AO57">
        <f t="shared" si="215"/>
        <v>0.74025632172693867</v>
      </c>
      <c r="AP57">
        <f t="shared" si="216"/>
        <v>0.66898249361581374</v>
      </c>
      <c r="AQ57">
        <f t="shared" si="217"/>
        <v>0.79490768607240225</v>
      </c>
      <c r="AR57">
        <f t="shared" si="266"/>
        <v>0.77687438987412438</v>
      </c>
      <c r="AS57">
        <f t="shared" si="267"/>
        <v>0.91482751731486411</v>
      </c>
      <c r="AT57">
        <f t="shared" si="29"/>
        <v>0.93482751731486413</v>
      </c>
      <c r="AU57">
        <f t="shared" si="218"/>
        <v>0.85725425749086903</v>
      </c>
      <c r="AV57">
        <f t="shared" si="219"/>
        <v>0.80492969938178638</v>
      </c>
      <c r="AW57">
        <f t="shared" si="220"/>
        <v>0.78326215812718014</v>
      </c>
      <c r="AX57">
        <f t="shared" si="221"/>
        <v>0.8440954729918837</v>
      </c>
      <c r="AY57">
        <f t="shared" si="222"/>
        <v>0.16256560840606102</v>
      </c>
      <c r="AZ57">
        <f t="shared" si="223"/>
        <v>0.80382025668985324</v>
      </c>
      <c r="BA57">
        <f t="shared" si="224"/>
        <v>0.74426462109144353</v>
      </c>
      <c r="BB57">
        <f t="shared" si="225"/>
        <v>0.54072338474633674</v>
      </c>
      <c r="BC57">
        <f t="shared" si="226"/>
        <v>0.79967694017679991</v>
      </c>
      <c r="BD57">
        <f t="shared" si="227"/>
        <v>0.86033879157239257</v>
      </c>
      <c r="BE57">
        <f t="shared" si="228"/>
        <v>0.912433944099171</v>
      </c>
      <c r="BF57">
        <f t="shared" si="229"/>
        <v>0.77098911558294048</v>
      </c>
      <c r="BG57">
        <f t="shared" si="230"/>
        <v>0.83115301680062759</v>
      </c>
      <c r="BH57">
        <f t="shared" si="231"/>
        <v>0.83081485720686787</v>
      </c>
      <c r="BI57">
        <f t="shared" si="232"/>
        <v>0.82655142466722487</v>
      </c>
      <c r="BJ57">
        <f t="shared" si="233"/>
        <v>0.81663945879024791</v>
      </c>
      <c r="BK57">
        <f t="shared" si="234"/>
        <v>0.80904948489918116</v>
      </c>
      <c r="BL57">
        <f t="shared" si="235"/>
        <v>0.78336620323814987</v>
      </c>
      <c r="BM57">
        <f t="shared" si="30"/>
        <v>0.912433944099171</v>
      </c>
      <c r="BN57">
        <f t="shared" si="31"/>
        <v>0.93243394409917102</v>
      </c>
      <c r="BP57">
        <v>14</v>
      </c>
      <c r="BQ57" s="2">
        <f t="shared" si="236"/>
        <v>0.77687438987412438</v>
      </c>
      <c r="BR57" s="2">
        <f t="shared" si="237"/>
        <v>0.91482751731486411</v>
      </c>
      <c r="BS57" s="2">
        <f t="shared" si="238"/>
        <v>0.912433944099171</v>
      </c>
      <c r="BT57" s="2">
        <f t="shared" si="239"/>
        <v>0.78326215812718014</v>
      </c>
      <c r="BU57" s="1">
        <f t="shared" si="252"/>
        <v>1.3010665479347039</v>
      </c>
      <c r="BV57" s="1">
        <f t="shared" si="253"/>
        <v>4.732986568712672</v>
      </c>
      <c r="BW57" s="1">
        <f t="shared" si="254"/>
        <v>2.0418521575618076</v>
      </c>
      <c r="BX57" s="1">
        <f t="shared" si="255"/>
        <v>13.078570483670571</v>
      </c>
      <c r="BY57" s="1">
        <v>1.6841719220250744</v>
      </c>
      <c r="CG57" s="2">
        <v>53</v>
      </c>
      <c r="CH57" s="2">
        <v>2.6669043026161576</v>
      </c>
      <c r="CI57" s="2">
        <v>0.11256553562564164</v>
      </c>
      <c r="CJ57" s="2">
        <v>0.3843495454005641</v>
      </c>
      <c r="CK57" s="2">
        <v>13.833150412685114</v>
      </c>
      <c r="CL57" s="2">
        <v>1.1103476221850512</v>
      </c>
      <c r="CM57" s="5">
        <f t="shared" ref="CM57:CM64" si="328">CH57*10000</f>
        <v>26669.043026161577</v>
      </c>
      <c r="CN57" s="5">
        <f t="shared" ref="CN57:CN64" si="329">CI57*10000</f>
        <v>1125.6553562564163</v>
      </c>
      <c r="CO57" s="5">
        <f t="shared" ref="CO57:CO64" si="330">CJ57*10000</f>
        <v>3843.495454005641</v>
      </c>
      <c r="CP57" s="5">
        <f t="shared" ref="CP57:CP64" si="331">CK57*10000</f>
        <v>138331.50412685116</v>
      </c>
      <c r="CQ57" s="5">
        <f t="shared" ref="CQ57:CQ64" si="332">CL57*10000</f>
        <v>11103.476221850513</v>
      </c>
      <c r="CS57" s="2">
        <v>53</v>
      </c>
      <c r="CT57" s="2">
        <v>1.6090947961679536</v>
      </c>
      <c r="CU57" s="2">
        <v>-0.11035597117459162</v>
      </c>
      <c r="CV57" s="2">
        <v>0.39583369473120689</v>
      </c>
      <c r="CW57" s="2">
        <v>5.4613071890254439</v>
      </c>
      <c r="CX57" s="2">
        <v>1.110657157124328</v>
      </c>
      <c r="CY57" s="5">
        <f t="shared" ref="CY57:CY64" si="333">CT57*10000</f>
        <v>16090.947961679536</v>
      </c>
      <c r="CZ57" s="5">
        <f t="shared" ref="CZ57:CZ64" si="334">CU57*10000</f>
        <v>-1103.559711745916</v>
      </c>
      <c r="DA57" s="5">
        <f t="shared" ref="DA57:DA64" si="335">CV57*10000</f>
        <v>3958.3369473120688</v>
      </c>
      <c r="DB57" s="5">
        <f t="shared" ref="DB57:DB64" si="336">CW57*10000</f>
        <v>54613.071890254439</v>
      </c>
      <c r="DC57" s="5">
        <f t="shared" ref="DC57:DC64" si="337">CX57*10000</f>
        <v>11106.571571243279</v>
      </c>
    </row>
    <row r="58" spans="1:107" x14ac:dyDescent="0.15">
      <c r="A58" t="s">
        <v>31</v>
      </c>
      <c r="B58">
        <v>16812.080000000002</v>
      </c>
      <c r="C58">
        <v>43590.03</v>
      </c>
      <c r="D58">
        <v>56831.11</v>
      </c>
      <c r="E58">
        <v>53620.3</v>
      </c>
      <c r="F58">
        <v>43725.46</v>
      </c>
      <c r="G58">
        <v>46439</v>
      </c>
      <c r="H58">
        <v>45857.32</v>
      </c>
      <c r="I58">
        <v>22374.5</v>
      </c>
      <c r="J58">
        <v>19642.400000000001</v>
      </c>
      <c r="K58">
        <v>3980.12</v>
      </c>
      <c r="L58">
        <v>269.39</v>
      </c>
      <c r="M58">
        <v>35759.43</v>
      </c>
      <c r="N58">
        <v>39335.760000000002</v>
      </c>
      <c r="O58">
        <v>51181.01</v>
      </c>
      <c r="P58">
        <v>22356.34</v>
      </c>
      <c r="Q58">
        <v>21915.339684521183</v>
      </c>
      <c r="R58">
        <v>67359.86</v>
      </c>
      <c r="S58">
        <v>67869.115459821463</v>
      </c>
      <c r="T58">
        <v>63639.28</v>
      </c>
      <c r="U58">
        <v>63582.306256747877</v>
      </c>
      <c r="V58">
        <v>41415.99</v>
      </c>
      <c r="W58">
        <v>39389.509345891733</v>
      </c>
      <c r="X58">
        <v>92637.03</v>
      </c>
      <c r="Y58">
        <v>90421.590797917015</v>
      </c>
      <c r="Z58">
        <v>77356.86</v>
      </c>
      <c r="AA58">
        <v>75662.11792978349</v>
      </c>
      <c r="AB58">
        <v>44660.33</v>
      </c>
      <c r="AC58">
        <v>44317.372497222023</v>
      </c>
      <c r="AD58">
        <v>69242.91</v>
      </c>
      <c r="AE58">
        <v>66827.790691470698</v>
      </c>
      <c r="AF58">
        <v>48302.13</v>
      </c>
      <c r="AG58">
        <v>45232.278927052983</v>
      </c>
      <c r="AH58">
        <v>34910.379999999997</v>
      </c>
      <c r="AI58">
        <v>31492.482029711668</v>
      </c>
      <c r="AK58">
        <v>13</v>
      </c>
      <c r="AL58">
        <f t="shared" si="212"/>
        <v>0.76296875330921499</v>
      </c>
      <c r="AM58">
        <f t="shared" si="213"/>
        <v>0.84228302706131519</v>
      </c>
      <c r="AN58">
        <f t="shared" si="214"/>
        <v>0.93970466590023272</v>
      </c>
      <c r="AO58">
        <f t="shared" si="215"/>
        <v>0.7714291410312889</v>
      </c>
      <c r="AP58">
        <f t="shared" si="216"/>
        <v>0.72492262408284158</v>
      </c>
      <c r="AQ58">
        <f t="shared" si="217"/>
        <v>0.80076218295708756</v>
      </c>
      <c r="AR58">
        <f t="shared" si="266"/>
        <v>0.80701173239033019</v>
      </c>
      <c r="AS58">
        <f t="shared" si="267"/>
        <v>0.93970466590023272</v>
      </c>
      <c r="AT58">
        <f t="shared" si="29"/>
        <v>0.95970466590023273</v>
      </c>
      <c r="AU58">
        <f t="shared" si="218"/>
        <v>0.88046346135919196</v>
      </c>
      <c r="AV58">
        <f t="shared" si="219"/>
        <v>0.8330153222398653</v>
      </c>
      <c r="AW58">
        <f t="shared" si="220"/>
        <v>0.8632614197860482</v>
      </c>
      <c r="AX58">
        <f t="shared" si="221"/>
        <v>0.87026833193394915</v>
      </c>
      <c r="AY58">
        <f t="shared" si="222"/>
        <v>0.27562180910383777</v>
      </c>
      <c r="AZ58">
        <f t="shared" si="223"/>
        <v>0.82455245526166698</v>
      </c>
      <c r="BA58">
        <f t="shared" si="224"/>
        <v>0.73708615712045955</v>
      </c>
      <c r="BB58">
        <f t="shared" si="225"/>
        <v>0.57216536392990036</v>
      </c>
      <c r="BC58">
        <f t="shared" si="226"/>
        <v>0.82940230222788114</v>
      </c>
      <c r="BD58">
        <f t="shared" si="227"/>
        <v>0.87913557405479681</v>
      </c>
      <c r="BE58">
        <f t="shared" si="228"/>
        <v>0.92578317866100901</v>
      </c>
      <c r="BF58">
        <f t="shared" si="229"/>
        <v>0.80646350983456938</v>
      </c>
      <c r="BG58">
        <f t="shared" si="230"/>
        <v>0.85724371024455726</v>
      </c>
      <c r="BH58">
        <f t="shared" si="231"/>
        <v>0.85796060829391896</v>
      </c>
      <c r="BI58">
        <f t="shared" si="232"/>
        <v>0.85019587104074557</v>
      </c>
      <c r="BJ58">
        <f t="shared" si="233"/>
        <v>0.85188900662769851</v>
      </c>
      <c r="BK58">
        <f t="shared" si="234"/>
        <v>0.81789831415392733</v>
      </c>
      <c r="BL58">
        <f t="shared" si="235"/>
        <v>0.81038196872159285</v>
      </c>
      <c r="BM58">
        <f t="shared" si="30"/>
        <v>0.92578317866100901</v>
      </c>
      <c r="BN58">
        <f t="shared" si="31"/>
        <v>0.94578317866100903</v>
      </c>
      <c r="BP58">
        <v>13</v>
      </c>
      <c r="BQ58" s="2">
        <f t="shared" si="236"/>
        <v>0.80701173239033019</v>
      </c>
      <c r="BR58" s="2">
        <f t="shared" si="237"/>
        <v>0.93970466590023272</v>
      </c>
      <c r="BS58" s="2">
        <f t="shared" si="238"/>
        <v>0.92578317866100901</v>
      </c>
      <c r="BT58" s="2">
        <f t="shared" si="239"/>
        <v>0.8632614197860482</v>
      </c>
      <c r="BU58" s="1">
        <f t="shared" si="252"/>
        <v>3.0137342516205812</v>
      </c>
      <c r="BV58" s="1">
        <f t="shared" si="253"/>
        <v>2.4877148585368603</v>
      </c>
      <c r="BW58" s="1">
        <f t="shared" si="254"/>
        <v>1.3349234561838008</v>
      </c>
      <c r="BX58" s="1">
        <f t="shared" si="255"/>
        <v>7.9999261658868059</v>
      </c>
      <c r="BY58" s="1">
        <v>1.6075606445141961</v>
      </c>
      <c r="CG58" s="2">
        <v>54</v>
      </c>
      <c r="CS58" s="2">
        <v>54</v>
      </c>
    </row>
    <row r="59" spans="1:107" x14ac:dyDescent="0.15">
      <c r="A59" t="s">
        <v>32</v>
      </c>
      <c r="B59">
        <v>17178.919999999998</v>
      </c>
      <c r="C59">
        <v>46742.36</v>
      </c>
      <c r="D59">
        <v>56283.12</v>
      </c>
      <c r="E59">
        <v>54489.37</v>
      </c>
      <c r="F59">
        <v>45131.5</v>
      </c>
      <c r="G59">
        <v>49340.639999999999</v>
      </c>
      <c r="H59">
        <v>45845</v>
      </c>
      <c r="I59">
        <v>23006.57</v>
      </c>
      <c r="J59">
        <v>18895.810000000001</v>
      </c>
      <c r="K59">
        <v>4080.13</v>
      </c>
      <c r="L59">
        <v>373.04</v>
      </c>
      <c r="M59">
        <v>36582.839999999997</v>
      </c>
      <c r="N59">
        <v>42175.97</v>
      </c>
      <c r="O59">
        <v>53138.02</v>
      </c>
      <c r="P59">
        <v>23039.29</v>
      </c>
      <c r="Q59">
        <v>22521.472545029988</v>
      </c>
      <c r="R59">
        <v>68601.929999999993</v>
      </c>
      <c r="S59">
        <v>70130.86749092277</v>
      </c>
      <c r="T59">
        <v>64332.46</v>
      </c>
      <c r="U59">
        <v>65372.339421824719</v>
      </c>
      <c r="V59">
        <v>43018.8</v>
      </c>
      <c r="W59">
        <v>40625.55080228416</v>
      </c>
      <c r="X59">
        <v>94982.35</v>
      </c>
      <c r="Y59">
        <v>93152.750162480108</v>
      </c>
      <c r="Z59">
        <v>79385.05</v>
      </c>
      <c r="AA59">
        <v>77999.241631997487</v>
      </c>
      <c r="AB59">
        <v>45711.65</v>
      </c>
      <c r="AC59">
        <v>45569.915242034491</v>
      </c>
      <c r="AD59">
        <v>71595.73</v>
      </c>
      <c r="AE59">
        <v>68977.694921057104</v>
      </c>
      <c r="AF59">
        <v>48468.71</v>
      </c>
      <c r="AG59">
        <v>46676.217274639654</v>
      </c>
      <c r="AH59">
        <v>35849.93</v>
      </c>
      <c r="AI59">
        <v>32552.374595812962</v>
      </c>
      <c r="AK59">
        <v>12</v>
      </c>
      <c r="AL59">
        <f t="shared" si="212"/>
        <v>0.81814488624877113</v>
      </c>
      <c r="AM59">
        <f t="shared" si="213"/>
        <v>0.83416137193264839</v>
      </c>
      <c r="AN59">
        <f t="shared" si="214"/>
        <v>0.95493526203628409</v>
      </c>
      <c r="AO59">
        <f t="shared" si="215"/>
        <v>0.79623528897017015</v>
      </c>
      <c r="AP59">
        <f t="shared" si="216"/>
        <v>0.77021783894413776</v>
      </c>
      <c r="AQ59">
        <f t="shared" si="217"/>
        <v>0.80054705067081289</v>
      </c>
      <c r="AR59">
        <f t="shared" si="266"/>
        <v>0.82904028313380407</v>
      </c>
      <c r="AS59">
        <f t="shared" si="267"/>
        <v>0.95493526203628409</v>
      </c>
      <c r="AT59">
        <f t="shared" si="29"/>
        <v>0.97493526203628411</v>
      </c>
      <c r="AU59">
        <f t="shared" si="218"/>
        <v>0.89967519578854294</v>
      </c>
      <c r="AV59">
        <f t="shared" si="219"/>
        <v>0.8565476467489338</v>
      </c>
      <c r="AW59">
        <f t="shared" si="220"/>
        <v>0.8304496277749871</v>
      </c>
      <c r="AX59">
        <f t="shared" si="221"/>
        <v>0.89213589770500989</v>
      </c>
      <c r="AY59">
        <f t="shared" si="222"/>
        <v>0.38166954849139034</v>
      </c>
      <c r="AZ59">
        <f t="shared" si="223"/>
        <v>0.84353890826684652</v>
      </c>
      <c r="BA59">
        <f t="shared" si="224"/>
        <v>0.79030692810124392</v>
      </c>
      <c r="BB59">
        <f t="shared" si="225"/>
        <v>0.5940432701858428</v>
      </c>
      <c r="BC59">
        <f t="shared" si="226"/>
        <v>0.8547392000522358</v>
      </c>
      <c r="BD59">
        <f t="shared" si="227"/>
        <v>0.89534623604943631</v>
      </c>
      <c r="BE59">
        <f t="shared" si="228"/>
        <v>0.93586711398812517</v>
      </c>
      <c r="BF59">
        <f t="shared" si="229"/>
        <v>0.83767386550149781</v>
      </c>
      <c r="BG59">
        <f t="shared" si="230"/>
        <v>0.87894681124542884</v>
      </c>
      <c r="BH59">
        <f t="shared" si="231"/>
        <v>0.88045515016306475</v>
      </c>
      <c r="BI59">
        <f t="shared" si="232"/>
        <v>0.87020978323401765</v>
      </c>
      <c r="BJ59">
        <f t="shared" si="233"/>
        <v>0.88083552970961077</v>
      </c>
      <c r="BK59">
        <f t="shared" si="234"/>
        <v>0.82071900759274186</v>
      </c>
      <c r="BL59">
        <f t="shared" si="235"/>
        <v>0.8321919398165043</v>
      </c>
      <c r="BM59">
        <f t="shared" si="30"/>
        <v>0.93586711398812517</v>
      </c>
      <c r="BN59">
        <f t="shared" si="31"/>
        <v>0.95586711398812518</v>
      </c>
      <c r="BP59">
        <v>12</v>
      </c>
      <c r="BQ59" s="2">
        <f t="shared" si="236"/>
        <v>0.82904028313380407</v>
      </c>
      <c r="BR59" s="2">
        <f t="shared" si="237"/>
        <v>0.95493526203628409</v>
      </c>
      <c r="BS59" s="2">
        <f t="shared" si="238"/>
        <v>0.93586711398812517</v>
      </c>
      <c r="BT59" s="2">
        <f t="shared" si="239"/>
        <v>0.8304496277749871</v>
      </c>
      <c r="BU59" s="1">
        <f t="shared" si="252"/>
        <v>2.2028550743473874</v>
      </c>
      <c r="BV59" s="1">
        <f t="shared" si="253"/>
        <v>1.5230596136051378</v>
      </c>
      <c r="BW59" s="1">
        <f t="shared" si="254"/>
        <v>1.0083935327116156</v>
      </c>
      <c r="BX59" s="1">
        <f t="shared" si="255"/>
        <v>-3.2811792011061103</v>
      </c>
      <c r="BY59" s="1">
        <v>1.5420200338979688</v>
      </c>
      <c r="CG59" s="2">
        <v>55</v>
      </c>
      <c r="CH59" s="2">
        <v>1.7293550148142378</v>
      </c>
      <c r="CI59" s="2">
        <v>1.0762823336959326</v>
      </c>
      <c r="CJ59" s="2">
        <v>8.2221658967629452E-2</v>
      </c>
      <c r="CK59" s="2">
        <v>5.9527605233740344</v>
      </c>
      <c r="CL59" s="2">
        <v>1.0765656551838239</v>
      </c>
      <c r="CM59" s="5">
        <f t="shared" ref="CM59:CM64" si="338">CH59*10000</f>
        <v>17293.550148142378</v>
      </c>
      <c r="CN59" s="5">
        <f t="shared" ref="CN59:CN64" si="339">CI59*10000</f>
        <v>10762.823336959325</v>
      </c>
      <c r="CO59" s="5">
        <f t="shared" ref="CO59:CO64" si="340">CJ59*10000</f>
        <v>822.21658967629446</v>
      </c>
      <c r="CP59" s="5">
        <f t="shared" ref="CP59:CP64" si="341">CK59*10000</f>
        <v>59527.605233740345</v>
      </c>
      <c r="CQ59" s="5">
        <f t="shared" ref="CQ59:CQ64" si="342">CL59*10000</f>
        <v>10765.656551838238</v>
      </c>
      <c r="CS59" s="2">
        <v>55</v>
      </c>
      <c r="CT59" s="2">
        <v>0.86541504955550685</v>
      </c>
      <c r="CU59" s="2">
        <v>-5.2452822252768705E-2</v>
      </c>
      <c r="CV59" s="2">
        <v>0.16106964416673364</v>
      </c>
      <c r="CW59" s="2">
        <v>5.1545000793277289</v>
      </c>
      <c r="CX59" s="2">
        <v>1.0767804286874003</v>
      </c>
      <c r="CY59" s="5">
        <f t="shared" ref="CY59:CY64" si="343">CT59*10000</f>
        <v>8654.1504955550681</v>
      </c>
      <c r="CZ59" s="5">
        <f t="shared" ref="CZ59:CZ64" si="344">CU59*10000</f>
        <v>-524.52822252768703</v>
      </c>
      <c r="DA59" s="5">
        <f t="shared" ref="DA59:DA64" si="345">CV59*10000</f>
        <v>1610.6964416673363</v>
      </c>
      <c r="DB59" s="5">
        <f t="shared" ref="DB59:DB64" si="346">CW59*10000</f>
        <v>51545.000793277286</v>
      </c>
      <c r="DC59" s="5">
        <f t="shared" ref="DC59:DC64" si="347">CX59*10000</f>
        <v>10767.804286874003</v>
      </c>
    </row>
    <row r="60" spans="1:107" x14ac:dyDescent="0.15">
      <c r="A60" t="s">
        <v>33</v>
      </c>
      <c r="B60">
        <v>17939.61</v>
      </c>
      <c r="C60">
        <v>49583.32</v>
      </c>
      <c r="D60">
        <v>55440.800000000003</v>
      </c>
      <c r="E60">
        <v>55165.61</v>
      </c>
      <c r="F60">
        <v>46471.59</v>
      </c>
      <c r="G60">
        <v>51524.43</v>
      </c>
      <c r="H60">
        <v>46104.49</v>
      </c>
      <c r="I60">
        <v>23629.29</v>
      </c>
      <c r="J60">
        <v>17077.509999999998</v>
      </c>
      <c r="K60">
        <v>4174.41</v>
      </c>
      <c r="L60">
        <v>477.12</v>
      </c>
      <c r="M60">
        <v>37453.9</v>
      </c>
      <c r="N60">
        <v>44737.89</v>
      </c>
      <c r="O60">
        <v>54737.58</v>
      </c>
      <c r="P60">
        <v>23695.98</v>
      </c>
      <c r="Q60">
        <v>23079.303615764798</v>
      </c>
      <c r="R60">
        <v>69807.789999999994</v>
      </c>
      <c r="S60">
        <v>72388.675211178997</v>
      </c>
      <c r="T60">
        <v>64930.83</v>
      </c>
      <c r="U60">
        <v>67116.702691834042</v>
      </c>
      <c r="V60">
        <v>44596.45</v>
      </c>
      <c r="W60">
        <v>41914.181157827952</v>
      </c>
      <c r="X60">
        <v>97187.5</v>
      </c>
      <c r="Y60">
        <v>95792.147551133079</v>
      </c>
      <c r="Z60">
        <v>81277.61</v>
      </c>
      <c r="AA60">
        <v>80293.571763957589</v>
      </c>
      <c r="AB60">
        <v>46725.39</v>
      </c>
      <c r="AC60">
        <v>46819.087159590075</v>
      </c>
      <c r="AD60">
        <v>73773.56</v>
      </c>
      <c r="AE60">
        <v>71067.416829079855</v>
      </c>
      <c r="AF60">
        <v>48357.7</v>
      </c>
      <c r="AG60">
        <v>48123.311621582798</v>
      </c>
      <c r="AH60">
        <v>36737.39</v>
      </c>
      <c r="AI60">
        <v>33678.255006525571</v>
      </c>
      <c r="AK60">
        <v>11</v>
      </c>
      <c r="AL60">
        <f t="shared" si="212"/>
        <v>0.86787102108743364</v>
      </c>
      <c r="AM60">
        <f t="shared" si="213"/>
        <v>0.82167750808845663</v>
      </c>
      <c r="AN60">
        <f t="shared" si="214"/>
        <v>0.96678648038583404</v>
      </c>
      <c r="AO60">
        <f t="shared" si="215"/>
        <v>0.81987790994213061</v>
      </c>
      <c r="AP60">
        <f t="shared" si="216"/>
        <v>0.80430726329104163</v>
      </c>
      <c r="AQ60">
        <f t="shared" si="217"/>
        <v>0.80507827445047409</v>
      </c>
      <c r="AR60">
        <f t="shared" si="266"/>
        <v>0.84759974287422846</v>
      </c>
      <c r="AS60">
        <f t="shared" si="267"/>
        <v>0.96678648038583404</v>
      </c>
      <c r="AT60">
        <f t="shared" si="29"/>
        <v>0.98678648038583405</v>
      </c>
      <c r="AU60">
        <f t="shared" si="218"/>
        <v>0.93951320217569589</v>
      </c>
      <c r="AV60">
        <f t="shared" si="219"/>
        <v>0.87973186545617676</v>
      </c>
      <c r="AW60">
        <f t="shared" si="220"/>
        <v>0.75053738489239774</v>
      </c>
      <c r="AX60">
        <f t="shared" si="221"/>
        <v>0.91275057724601183</v>
      </c>
      <c r="AY60">
        <f t="shared" si="222"/>
        <v>0.48815723508527814</v>
      </c>
      <c r="AZ60">
        <f t="shared" si="223"/>
        <v>0.86362409032037002</v>
      </c>
      <c r="BA60">
        <f t="shared" si="224"/>
        <v>0.83831301131026403</v>
      </c>
      <c r="BB60">
        <f t="shared" si="225"/>
        <v>0.61192515312499762</v>
      </c>
      <c r="BC60">
        <f t="shared" si="226"/>
        <v>0.87910187291595254</v>
      </c>
      <c r="BD60">
        <f t="shared" si="227"/>
        <v>0.91108430948560015</v>
      </c>
      <c r="BE60">
        <f t="shared" si="228"/>
        <v>0.94457181461665829</v>
      </c>
      <c r="BF60">
        <f t="shared" si="229"/>
        <v>0.86839429875180774</v>
      </c>
      <c r="BG60">
        <f t="shared" si="230"/>
        <v>0.89935280836824016</v>
      </c>
      <c r="BH60">
        <f t="shared" si="231"/>
        <v>0.90144542728693888</v>
      </c>
      <c r="BI60">
        <f t="shared" si="232"/>
        <v>0.88950828734961296</v>
      </c>
      <c r="BJ60">
        <f t="shared" si="233"/>
        <v>0.90762916728642551</v>
      </c>
      <c r="BK60">
        <f t="shared" si="234"/>
        <v>0.81883927906204912</v>
      </c>
      <c r="BL60">
        <f t="shared" si="235"/>
        <v>0.85279273482250717</v>
      </c>
      <c r="BM60">
        <f t="shared" si="30"/>
        <v>0.94457181461665829</v>
      </c>
      <c r="BN60">
        <f t="shared" si="31"/>
        <v>0.96457181461665831</v>
      </c>
      <c r="BP60">
        <v>11</v>
      </c>
      <c r="BQ60" s="2">
        <f t="shared" ref="BQ60:BQ70" si="348">AR60</f>
        <v>0.84759974287422846</v>
      </c>
      <c r="BR60" s="2">
        <f t="shared" ref="BR60:BR70" si="349">AS60</f>
        <v>0.96678648038583404</v>
      </c>
      <c r="BS60" s="2">
        <f t="shared" ref="BS60:BS70" si="350">BM60</f>
        <v>0.94457181461665829</v>
      </c>
      <c r="BT60" s="2">
        <f t="shared" ref="BT60:BT70" si="351">AW60</f>
        <v>0.75053738489239774</v>
      </c>
      <c r="BU60" s="1">
        <f t="shared" si="252"/>
        <v>1.8559459740424389</v>
      </c>
      <c r="BV60" s="1">
        <f t="shared" si="253"/>
        <v>1.1851218349549941</v>
      </c>
      <c r="BW60" s="1">
        <f t="shared" si="254"/>
        <v>0.87047006285331241</v>
      </c>
      <c r="BX60" s="1">
        <f t="shared" si="255"/>
        <v>-7.9912242882589357</v>
      </c>
      <c r="BY60" s="1">
        <v>1.4777627779302633</v>
      </c>
      <c r="CG60" s="2">
        <v>56</v>
      </c>
      <c r="CS60" s="2">
        <v>56</v>
      </c>
    </row>
    <row r="61" spans="1:107" x14ac:dyDescent="0.15">
      <c r="A61" t="s">
        <v>34</v>
      </c>
      <c r="B61">
        <v>18571.84</v>
      </c>
      <c r="C61">
        <v>51820.76</v>
      </c>
      <c r="D61">
        <v>55579.14</v>
      </c>
      <c r="E61">
        <v>55734.02</v>
      </c>
      <c r="F61">
        <v>47617.440000000002</v>
      </c>
      <c r="G61">
        <v>52595.47</v>
      </c>
      <c r="H61">
        <v>47951.7</v>
      </c>
      <c r="I61">
        <v>24207.61</v>
      </c>
      <c r="J61">
        <v>17160.97</v>
      </c>
      <c r="K61">
        <v>4256.8900000000003</v>
      </c>
      <c r="L61">
        <v>572.39</v>
      </c>
      <c r="M61">
        <v>38223.21</v>
      </c>
      <c r="N61">
        <v>46743.519999999997</v>
      </c>
      <c r="O61">
        <v>59612.99</v>
      </c>
      <c r="P61">
        <v>24281.31</v>
      </c>
      <c r="Q61">
        <v>23619.275851792881</v>
      </c>
      <c r="R61">
        <v>70897.56</v>
      </c>
      <c r="S61">
        <v>74734.200541870494</v>
      </c>
      <c r="T61">
        <v>65418.99</v>
      </c>
      <c r="U61">
        <v>68907.771626655172</v>
      </c>
      <c r="V61">
        <v>46026.43</v>
      </c>
      <c r="W61">
        <v>43312.132232184355</v>
      </c>
      <c r="X61">
        <v>99114.83</v>
      </c>
      <c r="Y61">
        <v>98465.560970865772</v>
      </c>
      <c r="Z61">
        <v>82922.95</v>
      </c>
      <c r="AA61">
        <v>82650.489846239128</v>
      </c>
      <c r="AB61">
        <v>47633.62</v>
      </c>
      <c r="AC61">
        <v>48130.392485541131</v>
      </c>
      <c r="AD61">
        <v>75645.440000000002</v>
      </c>
      <c r="AE61">
        <v>73187.203890437275</v>
      </c>
      <c r="AF61">
        <v>48645.79</v>
      </c>
      <c r="AG61">
        <v>49636.403237416809</v>
      </c>
      <c r="AH61">
        <v>37438.300000000003</v>
      </c>
      <c r="AI61">
        <v>34913.895413799823</v>
      </c>
      <c r="AK61">
        <v>10</v>
      </c>
      <c r="AL61">
        <f t="shared" si="212"/>
        <v>0.90703357287746855</v>
      </c>
      <c r="AM61">
        <f t="shared" si="213"/>
        <v>0.82372781880671742</v>
      </c>
      <c r="AN61">
        <f t="shared" si="214"/>
        <v>0.97674796007066134</v>
      </c>
      <c r="AO61">
        <f t="shared" si="215"/>
        <v>0.84009363966231432</v>
      </c>
      <c r="AP61">
        <f t="shared" si="216"/>
        <v>0.82102642449816687</v>
      </c>
      <c r="AQ61">
        <f t="shared" si="217"/>
        <v>0.83733432238306504</v>
      </c>
      <c r="AR61">
        <f t="shared" si="266"/>
        <v>0.86766062304973224</v>
      </c>
      <c r="AS61">
        <f t="shared" si="267"/>
        <v>0.97674796007066134</v>
      </c>
      <c r="AT61">
        <f t="shared" si="29"/>
        <v>0.99674796007066135</v>
      </c>
      <c r="AU61">
        <f t="shared" si="218"/>
        <v>0.97262364503434995</v>
      </c>
      <c r="AV61">
        <f t="shared" si="219"/>
        <v>0.90126304698683712</v>
      </c>
      <c r="AW61">
        <f t="shared" si="220"/>
        <v>0.754205358159175</v>
      </c>
      <c r="AX61">
        <f t="shared" si="221"/>
        <v>0.93078514203750362</v>
      </c>
      <c r="AY61">
        <f t="shared" si="222"/>
        <v>0.58563111961448344</v>
      </c>
      <c r="AZ61">
        <f t="shared" si="223"/>
        <v>0.88136308809962294</v>
      </c>
      <c r="BA61">
        <f t="shared" si="224"/>
        <v>0.87589515308928412</v>
      </c>
      <c r="BB61">
        <f t="shared" si="225"/>
        <v>0.66642858588174614</v>
      </c>
      <c r="BC61">
        <f t="shared" si="226"/>
        <v>0.9008171469528945</v>
      </c>
      <c r="BD61">
        <f t="shared" si="227"/>
        <v>0.92530725434530892</v>
      </c>
      <c r="BE61">
        <f t="shared" si="228"/>
        <v>0.95167325128431313</v>
      </c>
      <c r="BF61">
        <f t="shared" si="229"/>
        <v>0.89623926128423159</v>
      </c>
      <c r="BG61">
        <f t="shared" si="230"/>
        <v>0.91718791728813576</v>
      </c>
      <c r="BH61">
        <f t="shared" si="231"/>
        <v>0.91969380121590028</v>
      </c>
      <c r="BI61">
        <f t="shared" si="232"/>
        <v>0.90679820428384383</v>
      </c>
      <c r="BJ61">
        <f t="shared" si="233"/>
        <v>0.93065873080023886</v>
      </c>
      <c r="BK61">
        <f t="shared" si="234"/>
        <v>0.82371749717219467</v>
      </c>
      <c r="BL61">
        <f t="shared" si="235"/>
        <v>0.86906310557460598</v>
      </c>
      <c r="BM61">
        <f t="shared" si="30"/>
        <v>0.97262364503434995</v>
      </c>
      <c r="BN61">
        <f t="shared" si="31"/>
        <v>0.99262364503434997</v>
      </c>
      <c r="BP61">
        <v>10</v>
      </c>
      <c r="BQ61" s="2">
        <f t="shared" si="348"/>
        <v>0.86766062304973224</v>
      </c>
      <c r="BR61" s="2">
        <f t="shared" si="349"/>
        <v>0.97674796007066134</v>
      </c>
      <c r="BS61" s="2">
        <f t="shared" si="350"/>
        <v>0.97262364503434995</v>
      </c>
      <c r="BT61" s="2">
        <f t="shared" si="351"/>
        <v>0.754205358159175</v>
      </c>
      <c r="BU61" s="1">
        <f t="shared" si="252"/>
        <v>2.0060880175503781</v>
      </c>
      <c r="BV61" s="1">
        <f t="shared" si="253"/>
        <v>0.99614796848273013</v>
      </c>
      <c r="BW61" s="1">
        <f t="shared" si="254"/>
        <v>2.8051830417691659</v>
      </c>
      <c r="BX61" s="1">
        <f t="shared" si="255"/>
        <v>0.3667973266777258</v>
      </c>
      <c r="BY61" s="1">
        <v>1.418535026419173</v>
      </c>
      <c r="CG61" s="2">
        <v>57</v>
      </c>
      <c r="CH61" s="2">
        <v>2.0380017700771691</v>
      </c>
      <c r="CI61" s="2">
        <v>1.0471013040025401</v>
      </c>
      <c r="CJ61" s="2">
        <v>-0.13124039570400203</v>
      </c>
      <c r="CK61" s="2">
        <v>0.69723809112920421</v>
      </c>
      <c r="CL61" s="2">
        <v>1.0339289140113626</v>
      </c>
      <c r="CM61" s="5">
        <f t="shared" ref="CM61:CM64" si="352">CH61*10000</f>
        <v>20380.017700771692</v>
      </c>
      <c r="CN61" s="5">
        <f t="shared" ref="CN61:CN64" si="353">CI61*10000</f>
        <v>10471.0130400254</v>
      </c>
      <c r="CO61" s="5">
        <f t="shared" ref="CO61:CO64" si="354">CJ61*10000</f>
        <v>-1312.4039570400203</v>
      </c>
      <c r="CP61" s="5">
        <f t="shared" ref="CP61:CP64" si="355">CK61*10000</f>
        <v>6972.3809112920417</v>
      </c>
      <c r="CQ61" s="5">
        <f t="shared" ref="CQ61:CQ64" si="356">CL61*10000</f>
        <v>10339.289140113626</v>
      </c>
      <c r="CS61" s="2">
        <v>57</v>
      </c>
      <c r="CT61" s="2">
        <v>0.85437017887659561</v>
      </c>
      <c r="CU61" s="2">
        <v>-3.0285054090450902E-2</v>
      </c>
      <c r="CV61" s="2">
        <v>9.4088499805011772E-2</v>
      </c>
      <c r="CW61" s="2">
        <v>0.5203547025957489</v>
      </c>
      <c r="CX61" s="2">
        <v>1.0340240876465554</v>
      </c>
      <c r="CY61" s="5">
        <f t="shared" ref="CY61:CY64" si="357">CT61*10000</f>
        <v>8543.7017887659567</v>
      </c>
      <c r="CZ61" s="5">
        <f t="shared" ref="CZ61:CZ64" si="358">CU61*10000</f>
        <v>-302.85054090450905</v>
      </c>
      <c r="DA61" s="5">
        <f t="shared" ref="DA61:DA64" si="359">CV61*10000</f>
        <v>940.8849980501177</v>
      </c>
      <c r="DB61" s="5">
        <f t="shared" ref="DB61:DB64" si="360">CW61*10000</f>
        <v>5203.5470259574886</v>
      </c>
      <c r="DC61" s="5">
        <f t="shared" ref="DC61:DC64" si="361">CX61*10000</f>
        <v>10340.240876465554</v>
      </c>
    </row>
    <row r="62" spans="1:107" x14ac:dyDescent="0.15">
      <c r="A62" t="s">
        <v>35</v>
      </c>
      <c r="B62">
        <v>18940.02</v>
      </c>
      <c r="C62">
        <v>53402.23</v>
      </c>
      <c r="D62">
        <v>56571.26</v>
      </c>
      <c r="E62">
        <v>56241.31</v>
      </c>
      <c r="F62">
        <v>48509.57</v>
      </c>
      <c r="G62">
        <v>52477.68</v>
      </c>
      <c r="H62">
        <v>50252.7</v>
      </c>
      <c r="I62">
        <v>24737.19</v>
      </c>
      <c r="J62">
        <v>16807.02</v>
      </c>
      <c r="K62">
        <v>4331.12</v>
      </c>
      <c r="L62">
        <v>661.85</v>
      </c>
      <c r="M62">
        <v>38830.57</v>
      </c>
      <c r="N62">
        <v>48165.7</v>
      </c>
      <c r="O62">
        <v>67185.460000000006</v>
      </c>
      <c r="P62">
        <v>24819.84</v>
      </c>
      <c r="Q62">
        <v>24105.083041375747</v>
      </c>
      <c r="R62">
        <v>71939.66</v>
      </c>
      <c r="S62">
        <v>76979.205606254152</v>
      </c>
      <c r="T62">
        <v>65826</v>
      </c>
      <c r="U62">
        <v>70615.373032443007</v>
      </c>
      <c r="V62">
        <v>47352.26</v>
      </c>
      <c r="W62">
        <v>44704.894872233293</v>
      </c>
      <c r="X62">
        <v>100852.05</v>
      </c>
      <c r="Y62">
        <v>100973.73276182615</v>
      </c>
      <c r="Z62">
        <v>84411.13</v>
      </c>
      <c r="AA62">
        <v>84889.581702884971</v>
      </c>
      <c r="AB62">
        <v>48467.27</v>
      </c>
      <c r="AC62">
        <v>49405.835188026547</v>
      </c>
      <c r="AD62">
        <v>77279.28</v>
      </c>
      <c r="AE62">
        <v>75173.684419339465</v>
      </c>
      <c r="AF62">
        <v>49484.17</v>
      </c>
      <c r="AG62">
        <v>51095.565649333308</v>
      </c>
      <c r="AH62">
        <v>37852.639999999999</v>
      </c>
      <c r="AI62">
        <v>36153.566616068347</v>
      </c>
      <c r="AK62">
        <v>9</v>
      </c>
      <c r="AL62">
        <f t="shared" si="212"/>
        <v>0.93471449427843856</v>
      </c>
      <c r="AM62">
        <f t="shared" si="213"/>
        <v>0.83843183984040959</v>
      </c>
      <c r="AN62">
        <f t="shared" si="214"/>
        <v>0.98563830160109911</v>
      </c>
      <c r="AO62">
        <f t="shared" si="215"/>
        <v>0.85583309854023681</v>
      </c>
      <c r="AP62">
        <f t="shared" si="216"/>
        <v>0.81918769765455013</v>
      </c>
      <c r="AQ62">
        <f t="shared" si="217"/>
        <v>0.87751446773356212</v>
      </c>
      <c r="AR62">
        <f t="shared" si="266"/>
        <v>0.88521998327471607</v>
      </c>
      <c r="AS62">
        <f t="shared" si="267"/>
        <v>0.98563830160109911</v>
      </c>
      <c r="AT62">
        <f t="shared" si="29"/>
        <v>1.005638301601099</v>
      </c>
      <c r="AU62">
        <f t="shared" si="218"/>
        <v>0.99190555644586054</v>
      </c>
      <c r="AV62">
        <f t="shared" si="219"/>
        <v>0.92097961067996037</v>
      </c>
      <c r="AW62">
        <f t="shared" si="220"/>
        <v>0.73864965317743791</v>
      </c>
      <c r="AX62">
        <f t="shared" si="221"/>
        <v>0.94701581304226146</v>
      </c>
      <c r="AY62">
        <f t="shared" si="222"/>
        <v>0.67716060119297317</v>
      </c>
      <c r="AZ62">
        <f t="shared" si="223"/>
        <v>0.89536779061383331</v>
      </c>
      <c r="BA62">
        <f t="shared" si="224"/>
        <v>0.90254442059888795</v>
      </c>
      <c r="BB62">
        <f t="shared" si="225"/>
        <v>0.75108312969395807</v>
      </c>
      <c r="BC62">
        <f t="shared" si="226"/>
        <v>0.92079617848572948</v>
      </c>
      <c r="BD62">
        <f t="shared" si="227"/>
        <v>0.93890804243665149</v>
      </c>
      <c r="BE62">
        <f t="shared" si="228"/>
        <v>0.95759417011851145</v>
      </c>
      <c r="BF62">
        <f t="shared" si="229"/>
        <v>0.92205618646805476</v>
      </c>
      <c r="BG62">
        <f t="shared" si="230"/>
        <v>0.93326378800971499</v>
      </c>
      <c r="BH62">
        <f t="shared" si="231"/>
        <v>0.93619912237359526</v>
      </c>
      <c r="BI62">
        <f t="shared" si="232"/>
        <v>0.92266834648595275</v>
      </c>
      <c r="BJ62">
        <f t="shared" si="233"/>
        <v>0.95075971059136255</v>
      </c>
      <c r="BK62">
        <f t="shared" si="234"/>
        <v>0.83791375701871429</v>
      </c>
      <c r="BL62">
        <f t="shared" si="235"/>
        <v>0.87868126684698689</v>
      </c>
      <c r="BM62">
        <f t="shared" si="30"/>
        <v>0.99190555644586054</v>
      </c>
      <c r="BN62">
        <f t="shared" si="31"/>
        <v>1.0119055564458606</v>
      </c>
      <c r="BP62">
        <v>9</v>
      </c>
      <c r="BQ62" s="2">
        <f t="shared" si="348"/>
        <v>0.88521998327471607</v>
      </c>
      <c r="BR62" s="2">
        <f t="shared" si="349"/>
        <v>0.98563830160109911</v>
      </c>
      <c r="BS62" s="2">
        <f t="shared" si="350"/>
        <v>0.99190555644586054</v>
      </c>
      <c r="BT62" s="2">
        <f t="shared" si="351"/>
        <v>0.73864965317743791</v>
      </c>
      <c r="BU62" s="1">
        <f t="shared" si="252"/>
        <v>1.7559360224983833</v>
      </c>
      <c r="BV62" s="1">
        <f t="shared" si="253"/>
        <v>0.88903415304377731</v>
      </c>
      <c r="BW62" s="1">
        <f t="shared" si="254"/>
        <v>1.9281911411510588</v>
      </c>
      <c r="BX62" s="1">
        <f t="shared" si="255"/>
        <v>-1.5555704981737084</v>
      </c>
      <c r="BY62" s="1">
        <v>1.3604094630394807</v>
      </c>
      <c r="CG62" s="2">
        <v>58</v>
      </c>
      <c r="CS62" s="2">
        <v>58</v>
      </c>
    </row>
    <row r="63" spans="1:107" x14ac:dyDescent="0.15">
      <c r="A63" t="s">
        <v>36</v>
      </c>
      <c r="B63">
        <v>19056.189999999999</v>
      </c>
      <c r="C63">
        <v>54256.36</v>
      </c>
      <c r="D63">
        <v>59009.99</v>
      </c>
      <c r="E63">
        <v>56744.44</v>
      </c>
      <c r="F63">
        <v>49062.1</v>
      </c>
      <c r="G63">
        <v>55558.89</v>
      </c>
      <c r="H63">
        <v>51823.57</v>
      </c>
      <c r="I63">
        <v>25183.38</v>
      </c>
      <c r="J63">
        <v>17096.91</v>
      </c>
      <c r="K63">
        <v>4394.25</v>
      </c>
      <c r="L63">
        <v>740.6</v>
      </c>
      <c r="M63">
        <v>39445.379999999997</v>
      </c>
      <c r="N63">
        <v>49034.31</v>
      </c>
      <c r="O63">
        <v>73578.52</v>
      </c>
      <c r="P63">
        <v>25289.59</v>
      </c>
      <c r="Q63">
        <v>24536.516502546096</v>
      </c>
      <c r="R63">
        <v>72891.520000000004</v>
      </c>
      <c r="S63">
        <v>79075.791736219107</v>
      </c>
      <c r="T63">
        <v>66145.429999999993</v>
      </c>
      <c r="U63">
        <v>72213.18903646477</v>
      </c>
      <c r="V63">
        <v>48502.38</v>
      </c>
      <c r="W63">
        <v>46051.064128936887</v>
      </c>
      <c r="X63">
        <v>102333.57</v>
      </c>
      <c r="Y63">
        <v>103282.29621955985</v>
      </c>
      <c r="Z63">
        <v>85699.66</v>
      </c>
      <c r="AA63">
        <v>86971.817668906864</v>
      </c>
      <c r="AB63">
        <v>49182.79</v>
      </c>
      <c r="AC63">
        <v>50619.214751193103</v>
      </c>
      <c r="AD63">
        <v>78593.679999999993</v>
      </c>
      <c r="AE63">
        <v>76996.548107436785</v>
      </c>
      <c r="AF63">
        <v>50299.18</v>
      </c>
      <c r="AG63">
        <v>52468.63791974129</v>
      </c>
      <c r="AH63">
        <v>37940.199999999997</v>
      </c>
      <c r="AI63">
        <v>37355.92044639081</v>
      </c>
      <c r="AK63">
        <v>8</v>
      </c>
      <c r="AL63">
        <f t="shared" si="212"/>
        <v>0.94966457578248886</v>
      </c>
      <c r="AM63">
        <f t="shared" si="213"/>
        <v>0.87457579139414909</v>
      </c>
      <c r="AN63">
        <f t="shared" si="214"/>
        <v>0.99445573844040036</v>
      </c>
      <c r="AO63">
        <f t="shared" si="215"/>
        <v>0.86558114334740444</v>
      </c>
      <c r="AP63">
        <f t="shared" si="216"/>
        <v>0.86728603824220896</v>
      </c>
      <c r="AQ63">
        <f t="shared" si="217"/>
        <v>0.90494505657612434</v>
      </c>
      <c r="AR63">
        <f t="shared" si="266"/>
        <v>0.90941805729712932</v>
      </c>
      <c r="AS63">
        <f t="shared" si="267"/>
        <v>0.99445573844040036</v>
      </c>
      <c r="AT63">
        <f t="shared" si="29"/>
        <v>1.0144557384404003</v>
      </c>
      <c r="AU63">
        <f t="shared" si="218"/>
        <v>0.99798948183201708</v>
      </c>
      <c r="AV63">
        <f t="shared" si="219"/>
        <v>0.9375915173876056</v>
      </c>
      <c r="AW63">
        <f t="shared" si="220"/>
        <v>0.75138999310442123</v>
      </c>
      <c r="AX63">
        <f t="shared" si="221"/>
        <v>0.96081942695214118</v>
      </c>
      <c r="AY63">
        <f t="shared" si="222"/>
        <v>0.75773232793460132</v>
      </c>
      <c r="AZ63">
        <f t="shared" si="223"/>
        <v>0.90954427762773205</v>
      </c>
      <c r="BA63">
        <f t="shared" si="224"/>
        <v>0.91882071491572337</v>
      </c>
      <c r="BB63">
        <f t="shared" si="225"/>
        <v>0.82255275292971852</v>
      </c>
      <c r="BC63">
        <f t="shared" si="226"/>
        <v>0.93822352712470825</v>
      </c>
      <c r="BD63">
        <f t="shared" si="227"/>
        <v>0.9513310787600614</v>
      </c>
      <c r="BE63">
        <f t="shared" si="228"/>
        <v>0.96224103162856744</v>
      </c>
      <c r="BF63">
        <f t="shared" si="229"/>
        <v>0.94445163836793522</v>
      </c>
      <c r="BG63">
        <f t="shared" si="230"/>
        <v>0.94697346438428698</v>
      </c>
      <c r="BH63">
        <f t="shared" si="231"/>
        <v>0.9504901365461581</v>
      </c>
      <c r="BI63">
        <f t="shared" si="232"/>
        <v>0.93628965536672182</v>
      </c>
      <c r="BJ63">
        <f t="shared" si="233"/>
        <v>0.966930650118766</v>
      </c>
      <c r="BK63">
        <f t="shared" si="234"/>
        <v>0.8517142934550701</v>
      </c>
      <c r="BL63">
        <f t="shared" si="235"/>
        <v>0.88071381548098226</v>
      </c>
      <c r="BM63">
        <f t="shared" si="30"/>
        <v>0.99798948183201708</v>
      </c>
      <c r="BN63">
        <f t="shared" si="31"/>
        <v>1.017989481832017</v>
      </c>
      <c r="BP63">
        <v>8</v>
      </c>
      <c r="BQ63" s="2">
        <f t="shared" si="348"/>
        <v>0.90941805729712932</v>
      </c>
      <c r="BR63" s="2">
        <f t="shared" si="349"/>
        <v>0.99445573844040036</v>
      </c>
      <c r="BS63" s="2">
        <f t="shared" si="350"/>
        <v>0.99798948183201708</v>
      </c>
      <c r="BT63" s="2">
        <f t="shared" si="351"/>
        <v>0.75138999310442123</v>
      </c>
      <c r="BU63" s="1">
        <f t="shared" si="252"/>
        <v>2.4198074022413252</v>
      </c>
      <c r="BV63" s="1">
        <f t="shared" si="253"/>
        <v>0.88174368393012514</v>
      </c>
      <c r="BW63" s="1">
        <f t="shared" si="254"/>
        <v>0.60839253861565412</v>
      </c>
      <c r="BX63" s="1">
        <f t="shared" si="255"/>
        <v>1.2740339926983313</v>
      </c>
      <c r="BY63" s="1">
        <v>1.305483540238547</v>
      </c>
      <c r="CG63" s="2">
        <v>59</v>
      </c>
      <c r="CH63" s="2">
        <v>0.92052763052894448</v>
      </c>
      <c r="CI63" s="2">
        <v>0.52017471702578977</v>
      </c>
      <c r="CJ63" s="2">
        <v>-0.24411162541866371</v>
      </c>
      <c r="CK63" s="2">
        <v>-4.1180120541725707</v>
      </c>
      <c r="CL63" s="2">
        <v>1.0046792864170155</v>
      </c>
      <c r="CM63" s="5">
        <f t="shared" ref="CM63:CM64" si="362">CH63*10000</f>
        <v>9205.2763052894443</v>
      </c>
      <c r="CN63" s="5">
        <f t="shared" ref="CN63:CN64" si="363">CI63*10000</f>
        <v>5201.7471702578978</v>
      </c>
      <c r="CO63" s="5">
        <f t="shared" ref="CO63:CO64" si="364">CJ63*10000</f>
        <v>-2441.116254186637</v>
      </c>
      <c r="CP63" s="5">
        <f t="shared" ref="CP63:CP64" si="365">CK63*10000</f>
        <v>-41180.120541725708</v>
      </c>
      <c r="CQ63" s="5">
        <f t="shared" ref="CQ63:CQ64" si="366">CL63*10000</f>
        <v>10046.792864170155</v>
      </c>
      <c r="CS63" s="2">
        <v>59</v>
      </c>
      <c r="CT63" s="2">
        <v>0.45120353149498138</v>
      </c>
      <c r="CU63" s="2">
        <v>5.2910043575360444E-2</v>
      </c>
      <c r="CV63" s="2">
        <v>-8.4529141913347594E-2</v>
      </c>
      <c r="CW63" s="2">
        <v>1.5757430326746702</v>
      </c>
      <c r="CX63" s="2">
        <v>1.0046924122334877</v>
      </c>
      <c r="CY63" s="5">
        <f t="shared" ref="CY63:CY64" si="367">CT63*10000</f>
        <v>4512.0353149498142</v>
      </c>
      <c r="CZ63" s="5">
        <f t="shared" ref="CZ63:CZ64" si="368">CU63*10000</f>
        <v>529.10043575360442</v>
      </c>
      <c r="DA63" s="5">
        <f t="shared" ref="DA63:DA64" si="369">CV63*10000</f>
        <v>-845.29141913347598</v>
      </c>
      <c r="DB63" s="5">
        <f t="shared" ref="DB63:DB64" si="370">CW63*10000</f>
        <v>15757.430326746702</v>
      </c>
      <c r="DC63" s="5">
        <f t="shared" ref="DC63:DC64" si="371">CX63*10000</f>
        <v>10046.924122334876</v>
      </c>
    </row>
    <row r="64" spans="1:107" x14ac:dyDescent="0.15">
      <c r="A64" t="s">
        <v>37</v>
      </c>
      <c r="B64">
        <v>18972.3</v>
      </c>
      <c r="C64">
        <v>54509.23</v>
      </c>
      <c r="D64">
        <v>61213.63</v>
      </c>
      <c r="E64">
        <v>57079.5</v>
      </c>
      <c r="F64">
        <v>49882.6</v>
      </c>
      <c r="G64">
        <v>58029.98</v>
      </c>
      <c r="H64">
        <v>52595.16</v>
      </c>
      <c r="I64">
        <v>25550.18</v>
      </c>
      <c r="J64">
        <v>18166.97</v>
      </c>
      <c r="K64">
        <v>4447.07</v>
      </c>
      <c r="L64">
        <v>808.37</v>
      </c>
      <c r="M64">
        <v>40404.54</v>
      </c>
      <c r="N64">
        <v>49823.32</v>
      </c>
      <c r="O64">
        <v>78679.210000000006</v>
      </c>
      <c r="P64">
        <v>25695.99</v>
      </c>
      <c r="Q64">
        <v>24910.442477093919</v>
      </c>
      <c r="R64">
        <v>73734</v>
      </c>
      <c r="S64">
        <v>80965.35142225484</v>
      </c>
      <c r="T64">
        <v>66380.03</v>
      </c>
      <c r="U64">
        <v>73660.703249147482</v>
      </c>
      <c r="V64">
        <v>49469.27</v>
      </c>
      <c r="W64">
        <v>47298.69955889121</v>
      </c>
      <c r="X64">
        <v>103625.18</v>
      </c>
      <c r="Y64">
        <v>105342.07589456314</v>
      </c>
      <c r="Z64">
        <v>86808.48</v>
      </c>
      <c r="AA64">
        <v>88844.750409733155</v>
      </c>
      <c r="AB64">
        <v>49790.43</v>
      </c>
      <c r="AC64">
        <v>51732.814668206964</v>
      </c>
      <c r="AD64">
        <v>79605.289999999994</v>
      </c>
      <c r="AE64">
        <v>78616.606285351852</v>
      </c>
      <c r="AF64">
        <v>51134.71</v>
      </c>
      <c r="AG64">
        <v>53714.758529951381</v>
      </c>
      <c r="AH64">
        <v>37733.31</v>
      </c>
      <c r="AI64">
        <v>38471.676887505811</v>
      </c>
      <c r="AK64">
        <v>7</v>
      </c>
      <c r="AL64">
        <f t="shared" si="212"/>
        <v>0.95409063166382924</v>
      </c>
      <c r="AM64">
        <f t="shared" si="213"/>
        <v>0.90723551895803789</v>
      </c>
      <c r="AN64">
        <f t="shared" si="214"/>
        <v>1.0003277206067913</v>
      </c>
      <c r="AO64">
        <f t="shared" si="215"/>
        <v>0.88005686550598605</v>
      </c>
      <c r="AP64">
        <f t="shared" si="216"/>
        <v>0.905860276428752</v>
      </c>
      <c r="AQ64">
        <f t="shared" si="217"/>
        <v>0.91841858910588969</v>
      </c>
      <c r="AR64">
        <f t="shared" si="266"/>
        <v>0.92766493371154768</v>
      </c>
      <c r="AS64">
        <f t="shared" si="267"/>
        <v>1.0003277206067913</v>
      </c>
      <c r="AT64">
        <f t="shared" si="29"/>
        <v>1.0203277206067913</v>
      </c>
      <c r="AU64">
        <f t="shared" si="218"/>
        <v>0.99359608852354953</v>
      </c>
      <c r="AV64">
        <f t="shared" si="219"/>
        <v>0.95124768937793303</v>
      </c>
      <c r="AW64">
        <f t="shared" si="220"/>
        <v>0.79841792832905056</v>
      </c>
      <c r="AX64">
        <f t="shared" si="221"/>
        <v>0.9723687202630843</v>
      </c>
      <c r="AY64">
        <f t="shared" si="222"/>
        <v>0.82707005391911115</v>
      </c>
      <c r="AZ64">
        <f t="shared" si="223"/>
        <v>0.93166089785878115</v>
      </c>
      <c r="BA64">
        <f t="shared" si="224"/>
        <v>0.9336054387606324</v>
      </c>
      <c r="BB64">
        <f t="shared" si="225"/>
        <v>0.87957464738126612</v>
      </c>
      <c r="BC64">
        <f t="shared" si="226"/>
        <v>0.9533006415193459</v>
      </c>
      <c r="BD64">
        <f t="shared" si="227"/>
        <v>0.96232656091263236</v>
      </c>
      <c r="BE64">
        <f t="shared" si="228"/>
        <v>0.96565384103989138</v>
      </c>
      <c r="BF64">
        <f t="shared" si="229"/>
        <v>0.96327918548256286</v>
      </c>
      <c r="BG64">
        <f t="shared" si="230"/>
        <v>0.9589257533187332</v>
      </c>
      <c r="BH64">
        <f t="shared" si="231"/>
        <v>0.96278799715850016</v>
      </c>
      <c r="BI64">
        <f t="shared" si="232"/>
        <v>0.94785725952636868</v>
      </c>
      <c r="BJ64">
        <f t="shared" si="233"/>
        <v>0.97937639276584199</v>
      </c>
      <c r="BK64">
        <f t="shared" si="234"/>
        <v>0.86586229434913065</v>
      </c>
      <c r="BL64">
        <f t="shared" si="235"/>
        <v>0.87591123454348441</v>
      </c>
      <c r="BM64">
        <f t="shared" si="30"/>
        <v>0.99359608852354953</v>
      </c>
      <c r="BN64">
        <f t="shared" si="31"/>
        <v>1.0135960885235495</v>
      </c>
      <c r="BP64">
        <v>7</v>
      </c>
      <c r="BQ64" s="2">
        <f t="shared" si="348"/>
        <v>0.92766493371154768</v>
      </c>
      <c r="BR64" s="2">
        <f t="shared" si="349"/>
        <v>1.0003277206067913</v>
      </c>
      <c r="BS64" s="2">
        <f t="shared" si="350"/>
        <v>0.99359608852354953</v>
      </c>
      <c r="BT64" s="2">
        <f t="shared" si="351"/>
        <v>0.79841792832905056</v>
      </c>
      <c r="BU64" s="1">
        <f t="shared" si="252"/>
        <v>1.8246876414418356</v>
      </c>
      <c r="BV64" s="1">
        <f t="shared" si="253"/>
        <v>0.58719821663909544</v>
      </c>
      <c r="BW64" s="1">
        <f t="shared" si="254"/>
        <v>-0.43933933084675525</v>
      </c>
      <c r="BX64" s="1">
        <f t="shared" si="255"/>
        <v>4.7027935224629331</v>
      </c>
      <c r="BY64" s="1">
        <v>1.2530966965491448</v>
      </c>
      <c r="CG64" s="2">
        <v>60</v>
      </c>
      <c r="CS64" s="2">
        <v>60</v>
      </c>
    </row>
    <row r="65" spans="1:77" x14ac:dyDescent="0.15">
      <c r="A65" t="s">
        <v>38</v>
      </c>
      <c r="B65">
        <v>18744.63</v>
      </c>
      <c r="C65">
        <v>54320.93</v>
      </c>
      <c r="D65">
        <v>62974.7</v>
      </c>
      <c r="E65">
        <v>57186.11</v>
      </c>
      <c r="F65">
        <v>52229.2</v>
      </c>
      <c r="G65">
        <v>59729.49</v>
      </c>
      <c r="H65">
        <v>53787.38</v>
      </c>
      <c r="I65">
        <v>25854.25</v>
      </c>
      <c r="J65">
        <v>19252.13</v>
      </c>
      <c r="K65">
        <v>4490.09</v>
      </c>
      <c r="L65">
        <v>864.81</v>
      </c>
      <c r="M65">
        <v>41273.980000000003</v>
      </c>
      <c r="N65">
        <v>50993.43</v>
      </c>
      <c r="O65">
        <v>82737.16</v>
      </c>
      <c r="P65">
        <v>26043.33</v>
      </c>
      <c r="Q65">
        <v>25204.148052241348</v>
      </c>
      <c r="R65">
        <v>74468.22</v>
      </c>
      <c r="S65">
        <v>82495.797034285337</v>
      </c>
      <c r="T65">
        <v>66758.38</v>
      </c>
      <c r="U65">
        <v>74839.535593417386</v>
      </c>
      <c r="V65">
        <v>50245.15</v>
      </c>
      <c r="W65">
        <v>48331.338206900917</v>
      </c>
      <c r="X65">
        <v>104938.86</v>
      </c>
      <c r="Y65">
        <v>106998.29764357244</v>
      </c>
      <c r="Z65">
        <v>87749.86</v>
      </c>
      <c r="AA65">
        <v>90360.238168488446</v>
      </c>
      <c r="AB65">
        <v>50363.95</v>
      </c>
      <c r="AC65">
        <v>52648.720748844768</v>
      </c>
      <c r="AD65">
        <v>80345.179999999993</v>
      </c>
      <c r="AE65">
        <v>79914.452940128758</v>
      </c>
      <c r="AF65">
        <v>52321.68</v>
      </c>
      <c r="AG65">
        <v>54729.867735946187</v>
      </c>
      <c r="AH65">
        <v>38126.660000000003</v>
      </c>
      <c r="AI65">
        <v>39395.490397820962</v>
      </c>
      <c r="AK65">
        <v>6</v>
      </c>
      <c r="AL65">
        <f t="shared" si="212"/>
        <v>0.95079476294687426</v>
      </c>
      <c r="AM65">
        <f t="shared" si="213"/>
        <v>0.93333600107895487</v>
      </c>
      <c r="AN65">
        <f t="shared" si="214"/>
        <v>1.0021960785688249</v>
      </c>
      <c r="AO65">
        <f t="shared" si="215"/>
        <v>0.92145690160266791</v>
      </c>
      <c r="AP65">
        <f t="shared" si="216"/>
        <v>0.9323899874228524</v>
      </c>
      <c r="AQ65">
        <f t="shared" si="217"/>
        <v>0.9392371779323867</v>
      </c>
      <c r="AR65">
        <f t="shared" si="266"/>
        <v>0.94656848492542689</v>
      </c>
      <c r="AS65">
        <f t="shared" si="267"/>
        <v>1.0021960785688249</v>
      </c>
      <c r="AT65">
        <f t="shared" si="29"/>
        <v>1.0221960785688249</v>
      </c>
      <c r="AU65">
        <f t="shared" si="218"/>
        <v>0.98167280977114968</v>
      </c>
      <c r="AV65">
        <f t="shared" si="219"/>
        <v>0.96256838789783183</v>
      </c>
      <c r="AW65">
        <f t="shared" si="220"/>
        <v>0.84610949159499715</v>
      </c>
      <c r="AX65">
        <f t="shared" si="221"/>
        <v>0.98177520640918003</v>
      </c>
      <c r="AY65">
        <f t="shared" si="222"/>
        <v>0.8848156825832062</v>
      </c>
      <c r="AZ65">
        <f t="shared" si="223"/>
        <v>0.95170872543049312</v>
      </c>
      <c r="BA65">
        <f t="shared" si="224"/>
        <v>0.95553133731472717</v>
      </c>
      <c r="BB65">
        <f t="shared" si="225"/>
        <v>0.92493948950844063</v>
      </c>
      <c r="BC65">
        <f t="shared" si="226"/>
        <v>0.96618667723251861</v>
      </c>
      <c r="BD65">
        <f t="shared" si="227"/>
        <v>0.97190910638084616</v>
      </c>
      <c r="BE65">
        <f t="shared" si="228"/>
        <v>0.97115783268854605</v>
      </c>
      <c r="BF65">
        <f t="shared" si="229"/>
        <v>0.97838733351935847</v>
      </c>
      <c r="BG65">
        <f t="shared" si="230"/>
        <v>0.97108227341954034</v>
      </c>
      <c r="BH65">
        <f t="shared" si="231"/>
        <v>0.97322879009445606</v>
      </c>
      <c r="BI65">
        <f t="shared" si="232"/>
        <v>0.95877532340899752</v>
      </c>
      <c r="BJ65">
        <f t="shared" si="233"/>
        <v>0.98847918981919758</v>
      </c>
      <c r="BK65">
        <f t="shared" si="234"/>
        <v>0.88596121673518868</v>
      </c>
      <c r="BL65">
        <f t="shared" si="235"/>
        <v>0.8850421505460212</v>
      </c>
      <c r="BM65">
        <f t="shared" si="30"/>
        <v>0.98847918981919758</v>
      </c>
      <c r="BN65">
        <f t="shared" si="31"/>
        <v>1.0084791898191976</v>
      </c>
      <c r="BP65">
        <v>6</v>
      </c>
      <c r="BQ65" s="2">
        <f t="shared" si="348"/>
        <v>0.94656848492542689</v>
      </c>
      <c r="BR65" s="2">
        <f t="shared" si="349"/>
        <v>1.0021960785688249</v>
      </c>
      <c r="BS65" s="2">
        <f t="shared" si="350"/>
        <v>0.98847918981919758</v>
      </c>
      <c r="BT65" s="2">
        <f t="shared" si="351"/>
        <v>0.84610949159499715</v>
      </c>
      <c r="BU65" s="1">
        <f t="shared" si="252"/>
        <v>1.8903551213879211</v>
      </c>
      <c r="BV65" s="1">
        <f t="shared" si="253"/>
        <v>0.18683579620335511</v>
      </c>
      <c r="BW65" s="1">
        <f t="shared" si="254"/>
        <v>-0.51168987043519465</v>
      </c>
      <c r="BX65" s="1">
        <f t="shared" si="255"/>
        <v>4.7691563265946595</v>
      </c>
      <c r="BY65" s="1">
        <v>1.2029806501032239</v>
      </c>
    </row>
    <row r="66" spans="1:77" x14ac:dyDescent="0.15">
      <c r="A66" t="s">
        <v>39</v>
      </c>
      <c r="B66">
        <v>18516.66</v>
      </c>
      <c r="C66">
        <v>54371.57</v>
      </c>
      <c r="D66">
        <v>64139.86</v>
      </c>
      <c r="E66">
        <v>57140.79</v>
      </c>
      <c r="F66">
        <v>54012.12</v>
      </c>
      <c r="G66">
        <v>61002.02</v>
      </c>
      <c r="H66">
        <v>55224.99</v>
      </c>
      <c r="I66">
        <v>26136.42</v>
      </c>
      <c r="J66">
        <v>19861.28</v>
      </c>
      <c r="K66">
        <v>4521.76</v>
      </c>
      <c r="L66">
        <v>907.06</v>
      </c>
      <c r="M66">
        <v>41981.15</v>
      </c>
      <c r="N66">
        <v>51800.76</v>
      </c>
      <c r="O66">
        <v>85744.31</v>
      </c>
      <c r="P66">
        <v>26318.33</v>
      </c>
      <c r="Q66">
        <v>25457.244246174301</v>
      </c>
      <c r="R66">
        <v>75077.77</v>
      </c>
      <c r="S66">
        <v>83847.180956906421</v>
      </c>
      <c r="T66">
        <v>67475.28</v>
      </c>
      <c r="U66">
        <v>75885.669111352719</v>
      </c>
      <c r="V66">
        <v>50789.72</v>
      </c>
      <c r="W66">
        <v>49258.58189919022</v>
      </c>
      <c r="X66">
        <v>105955.03</v>
      </c>
      <c r="Y66">
        <v>108452.84379904432</v>
      </c>
      <c r="Z66">
        <v>88488.59</v>
      </c>
      <c r="AA66">
        <v>91697.764402871791</v>
      </c>
      <c r="AB66">
        <v>50947.95</v>
      </c>
      <c r="AC66">
        <v>53467.698629986662</v>
      </c>
      <c r="AD66">
        <v>80821.179999999993</v>
      </c>
      <c r="AE66">
        <v>81050.57195672729</v>
      </c>
      <c r="AF66">
        <v>53756.27</v>
      </c>
      <c r="AG66">
        <v>55630.39404545672</v>
      </c>
      <c r="AH66">
        <v>39413.910000000003</v>
      </c>
      <c r="AI66">
        <v>40224.977303766507</v>
      </c>
      <c r="AK66">
        <v>5</v>
      </c>
      <c r="AL66">
        <f t="shared" si="212"/>
        <v>0.95168112934000537</v>
      </c>
      <c r="AM66">
        <f t="shared" si="213"/>
        <v>0.95060461490350923</v>
      </c>
      <c r="AN66">
        <f t="shared" si="214"/>
        <v>1.0014018380394245</v>
      </c>
      <c r="AO66">
        <f t="shared" si="215"/>
        <v>0.95291217832537156</v>
      </c>
      <c r="AP66">
        <f t="shared" si="216"/>
        <v>0.95225445019819499</v>
      </c>
      <c r="AQ66">
        <f t="shared" si="217"/>
        <v>0.96434077582779221</v>
      </c>
      <c r="AR66">
        <f t="shared" si="266"/>
        <v>0.96219916443904963</v>
      </c>
      <c r="AS66">
        <f t="shared" si="267"/>
        <v>1.0014018380394245</v>
      </c>
      <c r="AT66">
        <f t="shared" si="29"/>
        <v>1.0214018380394245</v>
      </c>
      <c r="AU66">
        <f t="shared" si="218"/>
        <v>0.96973381975408723</v>
      </c>
      <c r="AV66">
        <f t="shared" si="219"/>
        <v>0.97307373699955124</v>
      </c>
      <c r="AW66">
        <f t="shared" si="220"/>
        <v>0.87288094996376409</v>
      </c>
      <c r="AX66">
        <f t="shared" si="221"/>
        <v>0.98869997201231474</v>
      </c>
      <c r="AY66">
        <f t="shared" si="222"/>
        <v>0.92804305343823856</v>
      </c>
      <c r="AZ66">
        <f t="shared" si="223"/>
        <v>0.96801487907408845</v>
      </c>
      <c r="BA66">
        <f t="shared" si="224"/>
        <v>0.97065934722804936</v>
      </c>
      <c r="BB66">
        <f t="shared" si="225"/>
        <v>0.95855717454712575</v>
      </c>
      <c r="BC66">
        <f t="shared" si="226"/>
        <v>0.97638895690408678</v>
      </c>
      <c r="BD66">
        <f t="shared" si="227"/>
        <v>0.97986454288509517</v>
      </c>
      <c r="BE66">
        <f t="shared" si="228"/>
        <v>0.98158683126901514</v>
      </c>
      <c r="BF66">
        <f t="shared" si="229"/>
        <v>0.98899134983167192</v>
      </c>
      <c r="BG66">
        <f t="shared" si="230"/>
        <v>0.98048569817354214</v>
      </c>
      <c r="BH66">
        <f t="shared" si="231"/>
        <v>0.98142200321304651</v>
      </c>
      <c r="BI66">
        <f t="shared" si="232"/>
        <v>0.96989289438726378</v>
      </c>
      <c r="BJ66">
        <f t="shared" si="233"/>
        <v>0.99433537303210395</v>
      </c>
      <c r="BK66">
        <f t="shared" si="234"/>
        <v>0.91025308010647443</v>
      </c>
      <c r="BL66">
        <f t="shared" si="235"/>
        <v>0.91492335462448926</v>
      </c>
      <c r="BM66">
        <f t="shared" si="30"/>
        <v>0.99433537303210395</v>
      </c>
      <c r="BN66">
        <f t="shared" si="31"/>
        <v>1.0143353730321039</v>
      </c>
      <c r="BP66">
        <v>5</v>
      </c>
      <c r="BQ66" s="2">
        <f t="shared" si="348"/>
        <v>0.96219916443904963</v>
      </c>
      <c r="BR66" s="2">
        <f t="shared" si="349"/>
        <v>1.0014018380394245</v>
      </c>
      <c r="BS66" s="2">
        <f t="shared" si="350"/>
        <v>0.99433537303210395</v>
      </c>
      <c r="BT66" s="2">
        <f t="shared" si="351"/>
        <v>0.87288094996376409</v>
      </c>
      <c r="BU66" s="1">
        <f t="shared" si="252"/>
        <v>1.5630679513622736</v>
      </c>
      <c r="BV66" s="1">
        <f t="shared" si="253"/>
        <v>-7.942405294003585E-2</v>
      </c>
      <c r="BW66" s="1">
        <f t="shared" si="254"/>
        <v>0.5856183212906374</v>
      </c>
      <c r="BX66" s="1">
        <f t="shared" si="255"/>
        <v>2.6771458368766932</v>
      </c>
      <c r="BY66" s="1">
        <v>1.1577394931768206</v>
      </c>
    </row>
    <row r="67" spans="1:77" x14ac:dyDescent="0.15">
      <c r="A67" t="s">
        <v>40</v>
      </c>
      <c r="B67">
        <v>18720.04</v>
      </c>
      <c r="C67">
        <v>55341.06</v>
      </c>
      <c r="D67">
        <v>65088.800000000003</v>
      </c>
      <c r="E67">
        <v>57077.82</v>
      </c>
      <c r="F67">
        <v>55519.98</v>
      </c>
      <c r="G67">
        <v>62239.360000000001</v>
      </c>
      <c r="H67">
        <v>56410.32</v>
      </c>
      <c r="I67">
        <v>26421.43</v>
      </c>
      <c r="J67">
        <v>21103.93</v>
      </c>
      <c r="K67">
        <v>4547.18</v>
      </c>
      <c r="L67">
        <v>941.42</v>
      </c>
      <c r="M67">
        <v>42602.54</v>
      </c>
      <c r="N67">
        <v>52341.34</v>
      </c>
      <c r="O67">
        <v>88119.58</v>
      </c>
      <c r="P67">
        <v>26564.9</v>
      </c>
      <c r="Q67">
        <v>25598.311718935733</v>
      </c>
      <c r="R67">
        <v>75648.800000000003</v>
      </c>
      <c r="S67">
        <v>84612.587024728098</v>
      </c>
      <c r="T67">
        <v>68060.91</v>
      </c>
      <c r="U67">
        <v>76480.585158785732</v>
      </c>
      <c r="V67">
        <v>51182.94</v>
      </c>
      <c r="W67">
        <v>49789.678638819401</v>
      </c>
      <c r="X67">
        <v>106830.24</v>
      </c>
      <c r="Y67">
        <v>109273.97655106545</v>
      </c>
      <c r="Z67">
        <v>89143.23</v>
      </c>
      <c r="AA67">
        <v>92455.291747824071</v>
      </c>
      <c r="AB67">
        <v>51494.879999999997</v>
      </c>
      <c r="AC67">
        <v>53935.737413547293</v>
      </c>
      <c r="AD67">
        <v>81142.92</v>
      </c>
      <c r="AE67">
        <v>81690.353859444003</v>
      </c>
      <c r="AF67">
        <v>55315.81</v>
      </c>
      <c r="AG67">
        <v>56142.110545805495</v>
      </c>
      <c r="AH67">
        <v>40633.82</v>
      </c>
      <c r="AI67">
        <v>40699.940188191256</v>
      </c>
      <c r="AK67">
        <v>4</v>
      </c>
      <c r="AL67">
        <f t="shared" si="212"/>
        <v>0.96865038989444296</v>
      </c>
      <c r="AM67">
        <f t="shared" si="213"/>
        <v>0.96466867340420648</v>
      </c>
      <c r="AN67">
        <f t="shared" si="214"/>
        <v>1.0002982783276786</v>
      </c>
      <c r="AO67">
        <f t="shared" si="215"/>
        <v>0.97951469193175655</v>
      </c>
      <c r="AP67">
        <f t="shared" si="216"/>
        <v>0.97156958962158202</v>
      </c>
      <c r="AQ67">
        <f t="shared" si="217"/>
        <v>0.98503905122470869</v>
      </c>
      <c r="AR67">
        <f t="shared" si="266"/>
        <v>0.97829011240072916</v>
      </c>
      <c r="AS67">
        <f t="shared" si="267"/>
        <v>1.0002982783276786</v>
      </c>
      <c r="AT67">
        <f t="shared" si="29"/>
        <v>1.0202982783276786</v>
      </c>
      <c r="AU67">
        <f t="shared" si="218"/>
        <v>0.98038500977764365</v>
      </c>
      <c r="AV67">
        <f t="shared" si="219"/>
        <v>0.98368482091166487</v>
      </c>
      <c r="AW67">
        <f t="shared" si="220"/>
        <v>0.92749402185401852</v>
      </c>
      <c r="AX67">
        <f t="shared" si="221"/>
        <v>0.99425815141337825</v>
      </c>
      <c r="AY67">
        <f t="shared" si="222"/>
        <v>0.96319790462353816</v>
      </c>
      <c r="AZ67">
        <f t="shared" si="223"/>
        <v>0.98234308984744378</v>
      </c>
      <c r="BA67">
        <f t="shared" si="224"/>
        <v>0.98078890961139154</v>
      </c>
      <c r="BB67">
        <f t="shared" si="225"/>
        <v>0.98511091438113407</v>
      </c>
      <c r="BC67">
        <f t="shared" si="226"/>
        <v>0.9855365063536089</v>
      </c>
      <c r="BD67">
        <f t="shared" si="227"/>
        <v>0.98731724226500051</v>
      </c>
      <c r="BE67">
        <f t="shared" si="228"/>
        <v>0.99010619859874061</v>
      </c>
      <c r="BF67">
        <f t="shared" si="229"/>
        <v>0.99664823745737285</v>
      </c>
      <c r="BG67">
        <f t="shared" si="230"/>
        <v>0.98858470855462999</v>
      </c>
      <c r="BH67">
        <f t="shared" si="231"/>
        <v>0.98868257884413513</v>
      </c>
      <c r="BI67">
        <f t="shared" si="232"/>
        <v>0.98030476612552264</v>
      </c>
      <c r="BJ67">
        <f t="shared" si="233"/>
        <v>0.99829370997941602</v>
      </c>
      <c r="BK67">
        <f t="shared" si="234"/>
        <v>0.9366607175513576</v>
      </c>
      <c r="BL67">
        <f t="shared" si="235"/>
        <v>0.94324138116740164</v>
      </c>
      <c r="BM67">
        <f t="shared" si="30"/>
        <v>0.99829370997941602</v>
      </c>
      <c r="BN67">
        <f t="shared" si="31"/>
        <v>1.018293709979416</v>
      </c>
      <c r="BP67">
        <v>4</v>
      </c>
      <c r="BQ67" s="2">
        <f t="shared" si="348"/>
        <v>0.97829011240072916</v>
      </c>
      <c r="BR67" s="2">
        <f t="shared" si="349"/>
        <v>1.0002982783276786</v>
      </c>
      <c r="BS67" s="2">
        <f t="shared" si="350"/>
        <v>0.99829370997941602</v>
      </c>
      <c r="BT67" s="2">
        <f t="shared" si="351"/>
        <v>0.92749402185401852</v>
      </c>
      <c r="BU67" s="1">
        <f t="shared" si="252"/>
        <v>1.6090947961679536</v>
      </c>
      <c r="BV67" s="1">
        <f t="shared" si="253"/>
        <v>-0.11035597117459162</v>
      </c>
      <c r="BW67" s="1">
        <f t="shared" si="254"/>
        <v>0.39583369473120689</v>
      </c>
      <c r="BX67" s="1">
        <f t="shared" si="255"/>
        <v>5.4613071890254439</v>
      </c>
      <c r="BY67" s="1">
        <v>1.110657157124328</v>
      </c>
    </row>
    <row r="68" spans="1:77" x14ac:dyDescent="0.15">
      <c r="A68" t="s">
        <v>41</v>
      </c>
      <c r="B68">
        <v>18846.25</v>
      </c>
      <c r="C68">
        <v>55629.96</v>
      </c>
      <c r="D68">
        <v>66116.240000000005</v>
      </c>
      <c r="E68">
        <v>57047.89</v>
      </c>
      <c r="F68">
        <v>56222.16</v>
      </c>
      <c r="G68">
        <v>62943.09</v>
      </c>
      <c r="H68">
        <v>56913.79</v>
      </c>
      <c r="I68">
        <v>26594.38</v>
      </c>
      <c r="J68">
        <v>22276.77</v>
      </c>
      <c r="K68">
        <v>4560.2</v>
      </c>
      <c r="L68">
        <v>959.17</v>
      </c>
      <c r="M68">
        <v>42950.29</v>
      </c>
      <c r="N68">
        <v>52445.27</v>
      </c>
      <c r="O68">
        <v>89035.59</v>
      </c>
      <c r="P68">
        <v>26714.42</v>
      </c>
      <c r="Q68">
        <v>25725.608360217746</v>
      </c>
      <c r="R68">
        <v>75998.83</v>
      </c>
      <c r="S68">
        <v>85309.598302401748</v>
      </c>
      <c r="T68">
        <v>68369.3</v>
      </c>
      <c r="U68">
        <v>77024.205489995613</v>
      </c>
      <c r="V68">
        <v>51342.57</v>
      </c>
      <c r="W68">
        <v>50276.81797395592</v>
      </c>
      <c r="X68">
        <v>107332.85</v>
      </c>
      <c r="Y68">
        <v>110020.55954308546</v>
      </c>
      <c r="Z68">
        <v>89535.54</v>
      </c>
      <c r="AA68">
        <v>93145.371022827865</v>
      </c>
      <c r="AB68">
        <v>51855.5</v>
      </c>
      <c r="AC68">
        <v>54364.693696515395</v>
      </c>
      <c r="AD68">
        <v>81273.84</v>
      </c>
      <c r="AE68">
        <v>82270.922443396266</v>
      </c>
      <c r="AF68">
        <v>56463.85</v>
      </c>
      <c r="AG68">
        <v>56609.155579087113</v>
      </c>
      <c r="AH68">
        <v>41451.269999999997</v>
      </c>
      <c r="AI68">
        <v>41135.38467389765</v>
      </c>
      <c r="AK68">
        <v>3</v>
      </c>
      <c r="AL68">
        <f t="shared" si="212"/>
        <v>0.97370708916331317</v>
      </c>
      <c r="AM68">
        <f t="shared" si="213"/>
        <v>0.97989616541208535</v>
      </c>
      <c r="AN68">
        <f t="shared" si="214"/>
        <v>0.9997737501051509</v>
      </c>
      <c r="AO68">
        <f t="shared" si="215"/>
        <v>0.99190294614907859</v>
      </c>
      <c r="AP68">
        <f t="shared" si="216"/>
        <v>0.98255496394587438</v>
      </c>
      <c r="AQ68">
        <f t="shared" si="217"/>
        <v>0.99383066260220321</v>
      </c>
      <c r="AR68">
        <f t="shared" si="266"/>
        <v>0.98694426289628423</v>
      </c>
      <c r="AS68">
        <f t="shared" si="267"/>
        <v>0.9997737501051509</v>
      </c>
      <c r="AT68">
        <f t="shared" si="29"/>
        <v>1.0197737501051509</v>
      </c>
      <c r="AU68">
        <f t="shared" si="218"/>
        <v>0.98699473882117328</v>
      </c>
      <c r="AV68">
        <f t="shared" si="219"/>
        <v>0.99012384748125903</v>
      </c>
      <c r="AW68">
        <f t="shared" si="220"/>
        <v>0.97903902264729581</v>
      </c>
      <c r="AX68">
        <f t="shared" si="221"/>
        <v>0.9971050237895327</v>
      </c>
      <c r="AY68">
        <f t="shared" si="222"/>
        <v>0.98135851604784163</v>
      </c>
      <c r="AZ68">
        <f t="shared" si="223"/>
        <v>0.99036162135975392</v>
      </c>
      <c r="BA68">
        <f t="shared" si="224"/>
        <v>0.98273638347002623</v>
      </c>
      <c r="BB68">
        <f t="shared" si="225"/>
        <v>0.99535122020967137</v>
      </c>
      <c r="BC68">
        <f t="shared" si="226"/>
        <v>0.99108357855903739</v>
      </c>
      <c r="BD68">
        <f t="shared" si="227"/>
        <v>0.99188559833026546</v>
      </c>
      <c r="BE68">
        <f t="shared" si="228"/>
        <v>0.99459245731296975</v>
      </c>
      <c r="BF68">
        <f t="shared" si="229"/>
        <v>0.9997565965736197</v>
      </c>
      <c r="BG68">
        <f t="shared" si="230"/>
        <v>0.99323575642615636</v>
      </c>
      <c r="BH68">
        <f t="shared" si="231"/>
        <v>0.99303366711529539</v>
      </c>
      <c r="BI68">
        <f t="shared" si="232"/>
        <v>0.98716986620460212</v>
      </c>
      <c r="BJ68">
        <f t="shared" si="233"/>
        <v>0.99990440642108336</v>
      </c>
      <c r="BK68">
        <f t="shared" si="234"/>
        <v>0.95610043957979152</v>
      </c>
      <c r="BL68">
        <f t="shared" si="235"/>
        <v>0.9622170193681735</v>
      </c>
      <c r="BM68">
        <f t="shared" si="30"/>
        <v>0.99990440642108336</v>
      </c>
      <c r="BN68">
        <f t="shared" si="31"/>
        <v>1.0199044064210834</v>
      </c>
      <c r="BP68">
        <v>3</v>
      </c>
      <c r="BQ68" s="2">
        <f t="shared" si="348"/>
        <v>0.98694426289628423</v>
      </c>
      <c r="BR68" s="2">
        <f t="shared" si="349"/>
        <v>0.9997737501051509</v>
      </c>
      <c r="BS68" s="2">
        <f t="shared" si="350"/>
        <v>0.99990440642108336</v>
      </c>
      <c r="BT68" s="2">
        <f t="shared" si="351"/>
        <v>0.97903902264729581</v>
      </c>
      <c r="BU68" s="1">
        <f t="shared" si="252"/>
        <v>0.86541504955550685</v>
      </c>
      <c r="BV68" s="1">
        <f t="shared" si="253"/>
        <v>-5.2452822252768705E-2</v>
      </c>
      <c r="BW68" s="1">
        <f t="shared" si="254"/>
        <v>0.16106964416673364</v>
      </c>
      <c r="BX68" s="1">
        <f t="shared" si="255"/>
        <v>5.1545000793277289</v>
      </c>
      <c r="BY68" s="1">
        <v>1.0767804286874003</v>
      </c>
    </row>
    <row r="69" spans="1:77" x14ac:dyDescent="0.15">
      <c r="A69" t="s">
        <v>42</v>
      </c>
      <c r="B69">
        <v>18995.330000000002</v>
      </c>
      <c r="C69">
        <v>56413.71</v>
      </c>
      <c r="D69">
        <v>67053.63</v>
      </c>
      <c r="E69">
        <v>56984.89</v>
      </c>
      <c r="F69">
        <v>56651.12</v>
      </c>
      <c r="G69">
        <v>63731.27</v>
      </c>
      <c r="H69">
        <v>57193.46</v>
      </c>
      <c r="I69">
        <v>26768.74</v>
      </c>
      <c r="J69">
        <v>22395.17</v>
      </c>
      <c r="K69">
        <v>4570.3100000000004</v>
      </c>
      <c r="L69">
        <v>973.05</v>
      </c>
      <c r="M69">
        <v>43254.05</v>
      </c>
      <c r="N69">
        <v>52705.82</v>
      </c>
      <c r="O69">
        <v>89348.73</v>
      </c>
      <c r="P69">
        <v>26869.18</v>
      </c>
      <c r="Q69">
        <v>25778.725959353491</v>
      </c>
      <c r="R69">
        <v>76372.67</v>
      </c>
      <c r="S69">
        <v>85601.758904168382</v>
      </c>
      <c r="T69">
        <v>68630.73</v>
      </c>
      <c r="U69">
        <v>77252.61516161816</v>
      </c>
      <c r="V69">
        <v>51398.48</v>
      </c>
      <c r="W69">
        <v>50481.836346615928</v>
      </c>
      <c r="X69">
        <v>107817.35</v>
      </c>
      <c r="Y69">
        <v>110333.31411748503</v>
      </c>
      <c r="Z69">
        <v>89939.02</v>
      </c>
      <c r="AA69">
        <v>93434.743757441596</v>
      </c>
      <c r="AB69">
        <v>52271.6</v>
      </c>
      <c r="AC69">
        <v>54545.209410278141</v>
      </c>
      <c r="AD69">
        <v>81324.12</v>
      </c>
      <c r="AE69">
        <v>82513.821375366839</v>
      </c>
      <c r="AF69">
        <v>58006.31</v>
      </c>
      <c r="AG69">
        <v>56805.189073349291</v>
      </c>
      <c r="AH69">
        <v>42443.72</v>
      </c>
      <c r="AI69">
        <v>41318.564568897513</v>
      </c>
      <c r="AK69">
        <v>2</v>
      </c>
      <c r="AL69">
        <f t="shared" si="212"/>
        <v>0.987425289412455</v>
      </c>
      <c r="AM69">
        <f t="shared" si="213"/>
        <v>0.99378904356873232</v>
      </c>
      <c r="AN69">
        <f t="shared" si="214"/>
        <v>0.99866966463842066</v>
      </c>
      <c r="AO69">
        <f t="shared" si="215"/>
        <v>0.9994708995642464</v>
      </c>
      <c r="AP69">
        <f t="shared" si="216"/>
        <v>0.99485862065359021</v>
      </c>
      <c r="AQ69">
        <f t="shared" si="217"/>
        <v>0.99871427027285653</v>
      </c>
      <c r="AR69">
        <f t="shared" si="266"/>
        <v>0.99548796468505019</v>
      </c>
      <c r="AS69">
        <f t="shared" si="267"/>
        <v>0.9994708995642464</v>
      </c>
      <c r="AT69">
        <f t="shared" si="29"/>
        <v>1.0194708995642463</v>
      </c>
      <c r="AU69">
        <f t="shared" si="218"/>
        <v>0.99480218994081038</v>
      </c>
      <c r="AV69">
        <f t="shared" si="219"/>
        <v>0.99661536915037985</v>
      </c>
      <c r="AW69">
        <f t="shared" si="220"/>
        <v>0.9842425696732533</v>
      </c>
      <c r="AX69">
        <f t="shared" si="221"/>
        <v>0.99931561363000299</v>
      </c>
      <c r="AY69">
        <f t="shared" si="222"/>
        <v>0.99555960261512799</v>
      </c>
      <c r="AZ69">
        <f t="shared" si="223"/>
        <v>0.99736581728262752</v>
      </c>
      <c r="BA69">
        <f t="shared" si="224"/>
        <v>0.98761865340043398</v>
      </c>
      <c r="BB69">
        <f t="shared" si="225"/>
        <v>0.99885189090884297</v>
      </c>
      <c r="BC69">
        <f t="shared" si="226"/>
        <v>0.99682505056620807</v>
      </c>
      <c r="BD69">
        <f t="shared" si="227"/>
        <v>0.99676470649653304</v>
      </c>
      <c r="BE69">
        <f t="shared" si="228"/>
        <v>0.99839557225074627</v>
      </c>
      <c r="BF69">
        <f t="shared" si="229"/>
        <v>1.0008452914191335</v>
      </c>
      <c r="BG69">
        <f t="shared" si="230"/>
        <v>0.99771921814350073</v>
      </c>
      <c r="BH69">
        <f t="shared" si="231"/>
        <v>0.99750864123180472</v>
      </c>
      <c r="BI69">
        <f t="shared" si="232"/>
        <v>0.99509113552661688</v>
      </c>
      <c r="BJ69">
        <f t="shared" si="233"/>
        <v>1.0005229965302114</v>
      </c>
      <c r="BK69">
        <f t="shared" si="234"/>
        <v>0.98221886196923613</v>
      </c>
      <c r="BL69">
        <f t="shared" si="235"/>
        <v>0.98525496925178258</v>
      </c>
      <c r="BM69">
        <f t="shared" si="30"/>
        <v>1.0008452914191335</v>
      </c>
      <c r="BN69">
        <f t="shared" si="31"/>
        <v>1.0208452914191335</v>
      </c>
      <c r="BP69">
        <v>2</v>
      </c>
      <c r="BQ69" s="2">
        <f t="shared" si="348"/>
        <v>0.99548796468505019</v>
      </c>
      <c r="BR69" s="2">
        <f t="shared" si="349"/>
        <v>0.9994708995642464</v>
      </c>
      <c r="BS69" s="2">
        <f t="shared" si="350"/>
        <v>1.0008452914191335</v>
      </c>
      <c r="BT69" s="2">
        <f t="shared" si="351"/>
        <v>0.9842425696732533</v>
      </c>
      <c r="BU69" s="1">
        <f t="shared" si="252"/>
        <v>0.85437017887659561</v>
      </c>
      <c r="BV69" s="1">
        <f t="shared" si="253"/>
        <v>-3.0285054090450902E-2</v>
      </c>
      <c r="BW69" s="1">
        <f t="shared" si="254"/>
        <v>9.4088499805011772E-2</v>
      </c>
      <c r="BX69" s="1">
        <f t="shared" si="255"/>
        <v>0.5203547025957489</v>
      </c>
      <c r="BY69" s="1">
        <v>1.0340240876465554</v>
      </c>
    </row>
    <row r="70" spans="1:77" x14ac:dyDescent="0.15">
      <c r="A70" t="s">
        <v>43</v>
      </c>
      <c r="B70">
        <v>19094.580000000002</v>
      </c>
      <c r="C70">
        <v>57132.13</v>
      </c>
      <c r="D70">
        <v>67472.7</v>
      </c>
      <c r="E70">
        <v>57060.800000000003</v>
      </c>
      <c r="F70">
        <v>56681.11</v>
      </c>
      <c r="G70">
        <v>64060.63</v>
      </c>
      <c r="H70">
        <v>57267.09</v>
      </c>
      <c r="I70">
        <v>26859.65</v>
      </c>
      <c r="J70">
        <v>22753.71</v>
      </c>
      <c r="K70">
        <v>4573.4399999999996</v>
      </c>
      <c r="L70">
        <v>977.39</v>
      </c>
      <c r="M70">
        <v>43368.29</v>
      </c>
      <c r="N70">
        <v>53366.57</v>
      </c>
      <c r="O70">
        <v>89451.43</v>
      </c>
      <c r="P70">
        <v>26954.76</v>
      </c>
      <c r="Q70">
        <v>25782.310952214706</v>
      </c>
      <c r="R70">
        <v>76620.56</v>
      </c>
      <c r="S70">
        <v>85621.471060125827</v>
      </c>
      <c r="T70">
        <v>68741.02</v>
      </c>
      <c r="U70">
        <v>77268.037137415595</v>
      </c>
      <c r="V70">
        <v>51355.07</v>
      </c>
      <c r="W70">
        <v>50495.674115819325</v>
      </c>
      <c r="X70">
        <v>108063.82</v>
      </c>
      <c r="Y70">
        <v>110354.42167563675</v>
      </c>
      <c r="Z70">
        <v>90163.65</v>
      </c>
      <c r="AA70">
        <v>93454.273116103621</v>
      </c>
      <c r="AB70">
        <v>52529.46</v>
      </c>
      <c r="AC70">
        <v>54557.398184798083</v>
      </c>
      <c r="AD70">
        <v>81281.61</v>
      </c>
      <c r="AE70">
        <v>82530.209388286865</v>
      </c>
      <c r="AF70">
        <v>59056.4</v>
      </c>
      <c r="AG70">
        <v>56818.418403575</v>
      </c>
      <c r="AH70">
        <v>43078.92</v>
      </c>
      <c r="AI70">
        <v>41330.925220094483</v>
      </c>
      <c r="AK70">
        <v>1</v>
      </c>
      <c r="AL70">
        <f t="shared" si="212"/>
        <v>1</v>
      </c>
      <c r="AM70">
        <f t="shared" si="213"/>
        <v>1</v>
      </c>
      <c r="AN70">
        <f t="shared" si="214"/>
        <v>1</v>
      </c>
      <c r="AO70">
        <f t="shared" si="215"/>
        <v>1</v>
      </c>
      <c r="AP70">
        <f t="shared" si="216"/>
        <v>1</v>
      </c>
      <c r="AQ70">
        <f t="shared" si="217"/>
        <v>1</v>
      </c>
      <c r="AR70">
        <f t="shared" si="266"/>
        <v>1</v>
      </c>
      <c r="AS70">
        <f t="shared" si="267"/>
        <v>1</v>
      </c>
      <c r="AT70">
        <f t="shared" ref="AT70" si="372">AS70+0.02</f>
        <v>1.02</v>
      </c>
      <c r="AU70">
        <f t="shared" si="218"/>
        <v>1</v>
      </c>
      <c r="AV70">
        <f t="shared" si="219"/>
        <v>1</v>
      </c>
      <c r="AW70">
        <f t="shared" si="220"/>
        <v>1</v>
      </c>
      <c r="AX70">
        <f t="shared" si="221"/>
        <v>1</v>
      </c>
      <c r="AY70">
        <f t="shared" si="222"/>
        <v>1</v>
      </c>
      <c r="AZ70">
        <f t="shared" si="223"/>
        <v>1</v>
      </c>
      <c r="BA70">
        <f t="shared" si="224"/>
        <v>1</v>
      </c>
      <c r="BB70">
        <f t="shared" si="225"/>
        <v>1</v>
      </c>
      <c r="BC70">
        <f t="shared" si="226"/>
        <v>1</v>
      </c>
      <c r="BD70">
        <f t="shared" si="227"/>
        <v>1</v>
      </c>
      <c r="BE70">
        <f t="shared" si="228"/>
        <v>1</v>
      </c>
      <c r="BF70">
        <f t="shared" si="229"/>
        <v>1</v>
      </c>
      <c r="BG70">
        <f t="shared" si="230"/>
        <v>1</v>
      </c>
      <c r="BH70">
        <f t="shared" si="231"/>
        <v>1</v>
      </c>
      <c r="BI70">
        <f t="shared" si="232"/>
        <v>1</v>
      </c>
      <c r="BJ70">
        <f t="shared" si="233"/>
        <v>1</v>
      </c>
      <c r="BK70">
        <f t="shared" si="234"/>
        <v>1</v>
      </c>
      <c r="BL70">
        <f t="shared" si="235"/>
        <v>1</v>
      </c>
      <c r="BM70">
        <f t="shared" ref="BM70" si="373">MAX(AU70,AV70,AX70,AZ70,BC70:BL70)</f>
        <v>1</v>
      </c>
      <c r="BN70">
        <f t="shared" ref="BN70" si="374">BM70+0.02</f>
        <v>1.02</v>
      </c>
      <c r="BP70">
        <v>1</v>
      </c>
      <c r="BQ70" s="2">
        <f t="shared" si="348"/>
        <v>1</v>
      </c>
      <c r="BR70" s="2">
        <f t="shared" si="349"/>
        <v>1</v>
      </c>
      <c r="BS70" s="2">
        <f t="shared" si="350"/>
        <v>1</v>
      </c>
      <c r="BT70" s="2">
        <f t="shared" si="351"/>
        <v>1</v>
      </c>
      <c r="BU70" s="1">
        <f t="shared" si="252"/>
        <v>0.45120353149498138</v>
      </c>
      <c r="BV70" s="1">
        <f t="shared" si="253"/>
        <v>5.2910043575360444E-2</v>
      </c>
      <c r="BW70" s="1">
        <f t="shared" si="254"/>
        <v>-8.4529141913347594E-2</v>
      </c>
      <c r="BX70" s="1">
        <f t="shared" si="255"/>
        <v>1.5757430326746702</v>
      </c>
      <c r="BY70" s="1">
        <v>1.0046924122334877</v>
      </c>
    </row>
  </sheetData>
  <sortState ref="CD7:CE68">
    <sortCondition descending="1" ref="CE4"/>
  </sortState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S2"/>
  <sheetViews>
    <sheetView zoomScale="70" zoomScaleNormal="70" workbookViewId="0">
      <selection activeCell="H40" sqref="H40"/>
    </sheetView>
  </sheetViews>
  <sheetFormatPr defaultRowHeight="13.5" x14ac:dyDescent="0.15"/>
  <sheetData>
    <row r="2" spans="16:19" x14ac:dyDescent="0.15">
      <c r="P2" s="3"/>
      <c r="Q2" s="3"/>
      <c r="R2" s="3"/>
      <c r="S2" s="3"/>
    </row>
  </sheetData>
  <mergeCells count="2">
    <mergeCell ref="P2:Q2"/>
    <mergeCell ref="R2:S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2016-01-13T09:00:27Z</dcterms:created>
  <dcterms:modified xsi:type="dcterms:W3CDTF">2016-01-15T08:08:34Z</dcterms:modified>
</cp:coreProperties>
</file>